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70" windowHeight="9705"/>
  </bookViews>
  <sheets>
    <sheet name="Приложение 9 таб.1" sheetId="1" r:id="rId1"/>
  </sheets>
  <definedNames>
    <definedName name="_xlnm.Print_Area" localSheetId="0">'Приложение 9 таб.1'!$A$1:$AB$81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/>
  <c r="X11"/>
  <c r="Y11"/>
  <c r="Z11"/>
  <c r="W12"/>
  <c r="X12"/>
  <c r="Y12"/>
  <c r="Z12"/>
  <c r="W14"/>
  <c r="X14"/>
  <c r="Y14"/>
  <c r="Z14"/>
  <c r="W15"/>
  <c r="X15"/>
  <c r="Y15"/>
  <c r="Z15"/>
  <c r="W20"/>
  <c r="X20"/>
  <c r="Y20"/>
  <c r="Z20"/>
  <c r="W22"/>
  <c r="X22"/>
  <c r="Y22"/>
  <c r="Z22"/>
  <c r="W24"/>
  <c r="X24"/>
  <c r="Y24"/>
  <c r="Z24"/>
  <c r="W26"/>
  <c r="X26"/>
  <c r="Y26"/>
  <c r="Z26"/>
  <c r="W27"/>
  <c r="X27"/>
  <c r="Y27"/>
  <c r="Z27"/>
  <c r="W29"/>
  <c r="X29"/>
  <c r="Y29"/>
  <c r="Z29"/>
  <c r="W30"/>
  <c r="X30"/>
  <c r="Y30"/>
  <c r="Z30"/>
  <c r="W35"/>
  <c r="W34" s="1"/>
  <c r="X35"/>
  <c r="X34" s="1"/>
  <c r="Y35"/>
  <c r="Y34" s="1"/>
  <c r="Z35"/>
  <c r="Z34" s="1"/>
  <c r="X41"/>
  <c r="X40" s="1"/>
  <c r="W47"/>
  <c r="W46" s="1"/>
  <c r="W45" s="1"/>
  <c r="W44" s="1"/>
  <c r="W43" s="1"/>
  <c r="X47"/>
  <c r="X46" s="1"/>
  <c r="X45" s="1"/>
  <c r="X44" s="1"/>
  <c r="X43" s="1"/>
  <c r="Y47"/>
  <c r="Y46" s="1"/>
  <c r="Y45" s="1"/>
  <c r="Y44" s="1"/>
  <c r="Y43" s="1"/>
  <c r="Z47"/>
  <c r="Z46" s="1"/>
  <c r="Z45" s="1"/>
  <c r="Z44" s="1"/>
  <c r="Z43" s="1"/>
  <c r="W53"/>
  <c r="X53"/>
  <c r="X52" s="1"/>
  <c r="Y53"/>
  <c r="Y52" s="1"/>
  <c r="Z53"/>
  <c r="Z52" s="1"/>
  <c r="W59"/>
  <c r="X59"/>
  <c r="Y59"/>
  <c r="Z59"/>
  <c r="W63"/>
  <c r="X63"/>
  <c r="Y63"/>
  <c r="Z63"/>
  <c r="W65"/>
  <c r="X65"/>
  <c r="Y65"/>
  <c r="Z65"/>
  <c r="W67"/>
  <c r="X67"/>
  <c r="Y67"/>
  <c r="Z67"/>
  <c r="W73"/>
  <c r="W72" s="1"/>
  <c r="W71" s="1"/>
  <c r="W70" s="1"/>
  <c r="W69" s="1"/>
  <c r="X73"/>
  <c r="X72" s="1"/>
  <c r="X71" s="1"/>
  <c r="X70" s="1"/>
  <c r="X69" s="1"/>
  <c r="Y73"/>
  <c r="Y72" s="1"/>
  <c r="Y71" s="1"/>
  <c r="Y70" s="1"/>
  <c r="Y69" s="1"/>
  <c r="Z73"/>
  <c r="Z72" s="1"/>
  <c r="Z71" s="1"/>
  <c r="Z70" s="1"/>
  <c r="Z69" s="1"/>
  <c r="Y79"/>
  <c r="Y78" s="1"/>
  <c r="Y77" s="1"/>
  <c r="Y76" s="1"/>
  <c r="Y75" s="1"/>
  <c r="Z79"/>
  <c r="Z78" s="1"/>
  <c r="Z77" s="1"/>
  <c r="Z76" s="1"/>
  <c r="Z75" s="1"/>
  <c r="W19" l="1"/>
  <c r="W18" s="1"/>
  <c r="W17" s="1"/>
  <c r="Z57"/>
  <c r="Z62"/>
  <c r="X51"/>
  <c r="X50" s="1"/>
  <c r="X49" s="1"/>
  <c r="X10"/>
  <c r="X9" s="1"/>
  <c r="X58"/>
  <c r="X57" s="1"/>
  <c r="Y50"/>
  <c r="Y19"/>
  <c r="Y18" s="1"/>
  <c r="Y17" s="1"/>
  <c r="Y10"/>
  <c r="Y9" s="1"/>
  <c r="W50"/>
  <c r="W10"/>
  <c r="W9" s="1"/>
  <c r="W57"/>
  <c r="X19"/>
  <c r="X18" s="1"/>
  <c r="X17" s="1"/>
  <c r="X62"/>
  <c r="X61" s="1"/>
  <c r="X56" s="1"/>
  <c r="X55" s="1"/>
  <c r="Y57"/>
  <c r="Z50"/>
  <c r="Z19"/>
  <c r="Z18" s="1"/>
  <c r="Z17" s="1"/>
  <c r="Z10"/>
  <c r="Z9" s="1"/>
  <c r="X38"/>
  <c r="X39"/>
  <c r="X37" s="1"/>
  <c r="Y38"/>
  <c r="Y32"/>
  <c r="Y33"/>
  <c r="W32"/>
  <c r="W33"/>
  <c r="X32"/>
  <c r="X33"/>
  <c r="Z38"/>
  <c r="Z39"/>
  <c r="Z37" s="1"/>
  <c r="Z32"/>
  <c r="Z33"/>
  <c r="X8" l="1"/>
  <c r="Y8"/>
  <c r="W8"/>
  <c r="Z8"/>
  <c r="X81"/>
  <c r="X7" s="1"/>
</calcChain>
</file>

<file path=xl/sharedStrings.xml><?xml version="1.0" encoding="utf-8"?>
<sst xmlns="http://schemas.openxmlformats.org/spreadsheetml/2006/main" count="375" uniqueCount="104">
  <si>
    <t>Итого расходов</t>
  </si>
  <si>
    <t>000</t>
  </si>
  <si>
    <t>99.9.00.00000</t>
  </si>
  <si>
    <t>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</si>
  <si>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</si>
  <si>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</si>
  <si>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</si>
  <si>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</si>
  <si>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</si>
  <si>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</si>
  <si>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</si>
  <si>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</si>
  <si>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68.0.00.00410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</si>
  <si>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</si>
  <si>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</si>
  <si>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</si>
  <si>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6800000410</t>
  </si>
  <si>
    <t>68.0.00.00000</t>
  </si>
  <si>
    <t>Социальная политика</t>
  </si>
  <si>
    <t>6800000000</t>
  </si>
  <si>
    <t>Пенсионное обеспечение</t>
  </si>
  <si>
    <t>СОЦИАЛЬНАЯ ПОЛИТИКА</t>
  </si>
  <si>
    <t>0070</t>
  </si>
  <si>
    <t>73.0.00.00100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</si>
  <si>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</si>
  <si>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</si>
  <si>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</si>
  <si>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</si>
  <si>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Дома культуры</t>
  </si>
  <si>
    <t>7300000100</t>
  </si>
  <si>
    <t>73.0.00.00000</t>
  </si>
  <si>
    <t>Развитие культуры</t>
  </si>
  <si>
    <t>7300000000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</si>
  <si>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</si>
  <si>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</si>
  <si>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</si>
  <si>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</si>
  <si>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</si>
  <si>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</si>
  <si>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Культура</t>
  </si>
  <si>
    <t>КУЛЬТУРА, КИНЕМАТОГРАФИЯ</t>
  </si>
  <si>
    <t>72.0.00.00050</t>
  </si>
  <si>
    <t>Уличное освещение</t>
  </si>
  <si>
    <t>7200000050</t>
  </si>
  <si>
    <t>72.0.00.00000</t>
  </si>
  <si>
    <t>Благоустройство</t>
  </si>
  <si>
    <t>7200000000</t>
  </si>
  <si>
    <t>ЖИЛИЩНО-КОММУНАЛЬНОЕ ХОЗЯЙСТВО</t>
  </si>
  <si>
    <t>70.0.00.00530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</si>
  <si>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</si>
  <si>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</si>
  <si>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</si>
  <si>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</si>
  <si>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</si>
  <si>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Дорожное хозяйство (дорожные фонды)</t>
  </si>
  <si>
    <t>НАЦИОНАЛЬНАЯ ЭКОНОМИКА</t>
  </si>
  <si>
    <t>88.0.00.70510</t>
  </si>
  <si>
    <t>Расходы в рамках государственной программы НСО "Управление государственными финансами в НСО"</t>
  </si>
  <si>
    <t>8800070510</t>
  </si>
  <si>
    <t>88.0.00.00190</t>
  </si>
  <si>
    <t>Расходы на обеспечение функций органов местного самоуправления</t>
  </si>
  <si>
    <t>8800000190</t>
  </si>
  <si>
    <t>88.0.00.00000</t>
  </si>
  <si>
    <t>Непрограммное направление бюджета  по муниципальным образованиям</t>
  </si>
  <si>
    <t>8800000000</t>
  </si>
  <si>
    <t>0051</t>
  </si>
  <si>
    <t>88.0.00.51180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</si>
  <si>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</si>
  <si>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</si>
  <si>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</si>
  <si>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</si>
  <si>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</si>
  <si>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88.0.00.00600</t>
  </si>
  <si>
    <t>Резервные средства</t>
  </si>
  <si>
    <t>Резервный фонд</t>
  </si>
  <si>
    <t>8800000600</t>
  </si>
  <si>
    <t>Резервные фонды</t>
  </si>
  <si>
    <t>88.0.00.70190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</si>
  <si>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</si>
  <si>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</si>
  <si>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</si>
  <si>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0001</t>
  </si>
  <si>
    <t>88.0.00.01110</t>
  </si>
  <si>
    <t>Глава муниципального образования</t>
  </si>
  <si>
    <t>8800001110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</si>
  <si>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</si>
  <si>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</si>
  <si>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Елизаветинского сельсовета Чистоозерного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</si>
  <si>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</si>
  <si>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</si>
  <si>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</si>
  <si>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</si>
  <si>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</si>
  <si>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</si>
  <si>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</si>
  <si>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</si>
  <si>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</si>
  <si>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Наименование</t>
  </si>
  <si>
    <t>администрация Романовского сельсовета Чистоозерного района Новосибирской области</t>
  </si>
  <si>
    <t>Сумма на 2024  год</t>
  </si>
  <si>
    <t>Сумма на 2025 год</t>
  </si>
  <si>
    <t>Сумма на  2026год</t>
  </si>
  <si>
    <t xml:space="preserve">Распределение бюджетных ассигнований бюджета Романовского сельсовета Чистоозерного района Новосибирской области  по разделам, подразделам, целевым статьям (муниципальным программам и непрограммным направлениям деятельности), группам и подгруппам видов расходов бюджета на 2024 год и плановый период 2025 и 2026 годов </t>
  </si>
  <si>
    <t xml:space="preserve">Приложение №2
                к  решения сессии Совета депутатов 
   Романовского сельсовета Чистоозерного района 
Новосибирской области
«О бюджете Романовского сельсовета 
Чистоозерного района
Новосибирской области 
 на 2024год  и плановый период 2025 и 2026 годов
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</si>
</sst>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"/>
    <numFmt numFmtId="171" formatCode="0000000000"/>
  </numFmts>
  <fonts count="9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9" xfId="0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15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70" fontId="1" fillId="0" borderId="13" xfId="0" applyNumberFormat="1" applyFont="1" applyFill="1" applyBorder="1" applyAlignment="1" applyProtection="1">
      <protection hidden="1"/>
    </xf>
    <xf numFmtId="169" fontId="1" fillId="0" borderId="13" xfId="0" applyNumberFormat="1" applyFont="1" applyFill="1" applyBorder="1" applyAlignment="1" applyProtection="1">
      <protection hidden="1"/>
    </xf>
    <xf numFmtId="170" fontId="1" fillId="0" borderId="8" xfId="0" applyNumberFormat="1" applyFont="1" applyFill="1" applyBorder="1" applyAlignment="1" applyProtection="1">
      <protection hidden="1"/>
    </xf>
    <xf numFmtId="170" fontId="1" fillId="0" borderId="6" xfId="0" applyNumberFormat="1" applyFont="1" applyFill="1" applyBorder="1" applyAlignment="1" applyProtection="1">
      <protection hidden="1"/>
    </xf>
    <xf numFmtId="169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70" fontId="1" fillId="0" borderId="7" xfId="0" applyNumberFormat="1" applyFont="1" applyFill="1" applyBorder="1" applyAlignment="1" applyProtection="1">
      <protection hidden="1"/>
    </xf>
    <xf numFmtId="169" fontId="1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left" vertical="top" wrapText="1"/>
      <protection hidden="1"/>
    </xf>
    <xf numFmtId="168" fontId="4" fillId="0" borderId="11" xfId="0" applyNumberFormat="1" applyFont="1" applyFill="1" applyBorder="1" applyAlignment="1" applyProtection="1">
      <alignment horizontal="center" vertical="center"/>
      <protection hidden="1"/>
    </xf>
    <xf numFmtId="168" fontId="4" fillId="0" borderId="13" xfId="0" applyNumberFormat="1" applyFont="1" applyFill="1" applyBorder="1" applyAlignment="1" applyProtection="1">
      <alignment horizontal="center" vertical="center"/>
      <protection hidden="1"/>
    </xf>
    <xf numFmtId="168" fontId="6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167" fontId="4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167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4" fillId="0" borderId="13" xfId="0" applyNumberFormat="1" applyFont="1" applyFill="1" applyBorder="1" applyAlignment="1" applyProtection="1">
      <alignment horizontal="right" vertical="center"/>
      <protection hidden="1"/>
    </xf>
    <xf numFmtId="0" fontId="6" fillId="0" borderId="11" xfId="0" applyNumberFormat="1" applyFont="1" applyFill="1" applyBorder="1" applyAlignment="1" applyProtection="1">
      <alignment horizontal="left" vertical="top" wrapText="1"/>
      <protection hidden="1"/>
    </xf>
    <xf numFmtId="168" fontId="6" fillId="0" borderId="11" xfId="0" applyNumberFormat="1" applyFont="1" applyFill="1" applyBorder="1" applyAlignment="1" applyProtection="1">
      <alignment horizontal="center" vertical="center"/>
      <protection hidden="1"/>
    </xf>
    <xf numFmtId="168" fontId="6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horizontal="center" vertical="center"/>
      <protection hidden="1"/>
    </xf>
    <xf numFmtId="164" fontId="6" fillId="0" borderId="13" xfId="0" applyNumberFormat="1" applyFont="1" applyFill="1" applyBorder="1" applyAlignment="1" applyProtection="1">
      <alignment horizontal="righ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top" wrapText="1"/>
      <protection hidden="1"/>
    </xf>
    <xf numFmtId="168" fontId="6" fillId="0" borderId="3" xfId="0" applyNumberFormat="1" applyFont="1" applyFill="1" applyBorder="1" applyAlignment="1" applyProtection="1">
      <alignment horizontal="center" vertical="center"/>
      <protection hidden="1"/>
    </xf>
    <xf numFmtId="168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7" fontId="6" fillId="2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" xfId="0" applyNumberFormat="1" applyFont="1" applyFill="1" applyBorder="1" applyAlignment="1" applyProtection="1">
      <alignment horizontal="right" vertical="center"/>
      <protection hidden="1"/>
    </xf>
    <xf numFmtId="166" fontId="6" fillId="2" borderId="10" xfId="0" applyNumberFormat="1" applyFont="1" applyFill="1" applyBorder="1" applyAlignment="1" applyProtection="1">
      <alignment horizontal="right" vertical="center"/>
      <protection hidden="1"/>
    </xf>
    <xf numFmtId="164" fontId="6" fillId="2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7" xfId="0" applyNumberFormat="1" applyFont="1" applyFill="1" applyBorder="1" applyAlignment="1" applyProtection="1">
      <alignment horizontal="center" vertical="center"/>
      <protection hidden="1"/>
    </xf>
    <xf numFmtId="164" fontId="4" fillId="0" borderId="7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top" wrapText="1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center" vertical="center"/>
      <protection hidden="1"/>
    </xf>
    <xf numFmtId="164" fontId="6" fillId="0" borderId="7" xfId="0" applyNumberFormat="1" applyFont="1" applyFill="1" applyBorder="1" applyAlignment="1" applyProtection="1">
      <alignment horizontal="right" vertical="center"/>
      <protection hidden="1"/>
    </xf>
    <xf numFmtId="0" fontId="6" fillId="2" borderId="12" xfId="0" applyNumberFormat="1" applyFont="1" applyFill="1" applyBorder="1" applyAlignment="1" applyProtection="1">
      <alignment horizontal="center" vertical="center"/>
      <protection hidden="1"/>
    </xf>
    <xf numFmtId="167" fontId="6" fillId="2" borderId="11" xfId="0" applyNumberFormat="1" applyFont="1" applyFill="1" applyBorder="1" applyAlignment="1" applyProtection="1">
      <alignment horizontal="center" vertical="center"/>
      <protection hidden="1"/>
    </xf>
    <xf numFmtId="166" fontId="6" fillId="0" borderId="10" xfId="0" applyNumberFormat="1" applyFont="1" applyFill="1" applyBorder="1" applyAlignment="1" applyProtection="1">
      <alignment horizontal="right" vertical="center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11" xfId="0" applyNumberFormat="1" applyFont="1" applyFill="1" applyBorder="1" applyAlignment="1" applyProtection="1">
      <alignment horizontal="right" vertical="center"/>
      <protection hidden="1"/>
    </xf>
    <xf numFmtId="164" fontId="6" fillId="0" borderId="11" xfId="0" applyNumberFormat="1" applyFont="1" applyFill="1" applyBorder="1" applyAlignment="1" applyProtection="1">
      <alignment horizontal="right" vertical="center"/>
      <protection hidden="1"/>
    </xf>
    <xf numFmtId="167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left" vertical="top"/>
      <protection hidden="1"/>
    </xf>
    <xf numFmtId="0" fontId="4" fillId="0" borderId="2" xfId="0" applyNumberFormat="1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3" xfId="0" applyFont="1" applyFill="1" applyBorder="1" applyAlignment="1" applyProtection="1">
      <protection hidden="1"/>
    </xf>
    <xf numFmtId="4" fontId="4" fillId="0" borderId="2" xfId="0" applyNumberFormat="1" applyFont="1" applyFill="1" applyBorder="1" applyAlignment="1" applyProtection="1">
      <alignment horizontal="right" vertical="center"/>
      <protection hidden="1"/>
    </xf>
    <xf numFmtId="169" fontId="2" fillId="0" borderId="18" xfId="0" applyNumberFormat="1" applyFont="1" applyFill="1" applyBorder="1" applyAlignment="1" applyProtection="1">
      <alignment wrapText="1"/>
      <protection hidden="1"/>
    </xf>
    <xf numFmtId="169" fontId="2" fillId="0" borderId="19" xfId="0" applyNumberFormat="1" applyFont="1" applyFill="1" applyBorder="1" applyAlignment="1" applyProtection="1">
      <alignment wrapText="1"/>
      <protection hidden="1"/>
    </xf>
    <xf numFmtId="169" fontId="2" fillId="0" borderId="20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Border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alignment wrapText="1"/>
      <protection hidden="1"/>
    </xf>
    <xf numFmtId="169" fontId="2" fillId="0" borderId="17" xfId="0" applyNumberFormat="1" applyFont="1" applyFill="1" applyBorder="1" applyAlignment="1" applyProtection="1">
      <alignment wrapText="1"/>
      <protection hidden="1"/>
    </xf>
    <xf numFmtId="169" fontId="2" fillId="0" borderId="4" xfId="0" applyNumberFormat="1" applyFont="1" applyFill="1" applyBorder="1" applyAlignment="1" applyProtection="1">
      <alignment wrapText="1"/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1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171" fontId="1" fillId="0" borderId="3" xfId="0" applyNumberFormat="1" applyFont="1" applyFill="1" applyBorder="1" applyAlignment="1" applyProtection="1">
      <protection hidden="1"/>
    </xf>
    <xf numFmtId="171" fontId="1" fillId="0" borderId="17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169" fontId="1" fillId="0" borderId="3" xfId="0" applyNumberFormat="1" applyFont="1" applyFill="1" applyBorder="1" applyAlignment="1" applyProtection="1">
      <alignment wrapText="1"/>
      <protection hidden="1"/>
    </xf>
    <xf numFmtId="169" fontId="1" fillId="0" borderId="17" xfId="0" applyNumberFormat="1" applyFont="1" applyFill="1" applyBorder="1" applyAlignment="1" applyProtection="1">
      <alignment wrapText="1"/>
      <protection hidden="1"/>
    </xf>
    <xf numFmtId="169" fontId="1" fillId="0" borderId="4" xfId="0" applyNumberFormat="1" applyFont="1" applyFill="1" applyBorder="1" applyAlignment="1" applyProtection="1">
      <alignment wrapText="1"/>
      <protection hidden="1"/>
    </xf>
    <xf numFmtId="0" fontId="1" fillId="0" borderId="15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right" vertical="top" wrapText="1"/>
      <protection hidden="1"/>
    </xf>
    <xf numFmtId="0" fontId="8" fillId="0" borderId="0" xfId="0" applyFont="1" applyAlignment="1">
      <alignment vertical="top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/>
    <xf numFmtId="0" fontId="4" fillId="0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82"/>
  <sheetViews>
    <sheetView showGridLines="0" tabSelected="1" view="pageBreakPreview" topLeftCell="A31" zoomScale="80" zoomScaleNormal="100" zoomScaleSheetLayoutView="80" workbookViewId="0">
      <selection activeCell="O42" sqref="O42"/>
    </sheetView>
  </sheetViews>
  <sheetFormatPr defaultColWidth="9.140625" defaultRowHeight="12.75"/>
  <cols>
    <col min="1" max="1" width="1.5703125" customWidth="1"/>
    <col min="2" max="14" width="0" hidden="1" customWidth="1"/>
    <col min="15" max="15" width="74.140625" customWidth="1"/>
    <col min="16" max="16" width="6.85546875" customWidth="1"/>
    <col min="17" max="17" width="5.7109375" customWidth="1"/>
    <col min="18" max="18" width="0" hidden="1" customWidth="1"/>
    <col min="19" max="19" width="19.7109375" customWidth="1"/>
    <col min="20" max="20" width="6" customWidth="1"/>
    <col min="21" max="22" width="0" hidden="1" customWidth="1"/>
    <col min="23" max="23" width="18.5703125" customWidth="1"/>
    <col min="24" max="24" width="0" hidden="1" customWidth="1"/>
    <col min="25" max="26" width="18.5703125" customWidth="1"/>
    <col min="27" max="27" width="0" hidden="1" customWidth="1"/>
    <col min="28" max="28" width="12" hidden="1" customWidth="1"/>
    <col min="29" max="29" width="9.7109375" customWidth="1"/>
    <col min="30" max="30" width="8.42578125" customWidth="1"/>
    <col min="31" max="31" width="18.5703125" customWidth="1"/>
    <col min="32" max="32" width="0" hidden="1" customWidth="1"/>
    <col min="33" max="255" width="9.140625" customWidth="1"/>
  </cols>
  <sheetData>
    <row r="1" spans="1:32" ht="130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99" t="s">
        <v>103</v>
      </c>
      <c r="X1" s="100"/>
      <c r="Y1" s="100"/>
      <c r="Z1" s="100"/>
      <c r="AA1" s="1"/>
      <c r="AB1" s="1"/>
      <c r="AC1" s="1"/>
      <c r="AD1" s="1"/>
      <c r="AE1" s="1"/>
      <c r="AF1" s="1"/>
    </row>
    <row r="2" spans="1:32" ht="4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01" t="s">
        <v>102</v>
      </c>
      <c r="P2" s="101"/>
      <c r="Q2" s="101"/>
      <c r="R2" s="101"/>
      <c r="S2" s="101"/>
      <c r="T2" s="101"/>
      <c r="U2" s="101"/>
      <c r="V2" s="101"/>
      <c r="W2" s="101"/>
      <c r="X2" s="102"/>
      <c r="Y2" s="102"/>
      <c r="Z2" s="102"/>
      <c r="AA2" s="1"/>
      <c r="AB2" s="1"/>
      <c r="AC2" s="1"/>
      <c r="AD2" s="1"/>
      <c r="AE2" s="1"/>
      <c r="AF2" s="1"/>
    </row>
    <row r="3" spans="1:32" ht="33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01"/>
      <c r="P3" s="101"/>
      <c r="Q3" s="101"/>
      <c r="R3" s="101"/>
      <c r="S3" s="101"/>
      <c r="T3" s="101"/>
      <c r="U3" s="101"/>
      <c r="V3" s="101"/>
      <c r="W3" s="101"/>
      <c r="X3" s="102"/>
      <c r="Y3" s="102"/>
      <c r="Z3" s="102"/>
      <c r="AA3" s="1"/>
      <c r="AB3" s="1"/>
      <c r="AC3" s="1"/>
      <c r="AD3" s="1"/>
      <c r="AE3" s="1"/>
      <c r="AF3" s="1"/>
    </row>
    <row r="4" spans="1:32" ht="24" customHeight="1" thickBot="1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103" t="s">
        <v>97</v>
      </c>
      <c r="P4" s="103" t="s">
        <v>96</v>
      </c>
      <c r="Q4" s="103" t="s">
        <v>95</v>
      </c>
      <c r="R4" s="103"/>
      <c r="S4" s="103" t="s">
        <v>94</v>
      </c>
      <c r="T4" s="103" t="s">
        <v>93</v>
      </c>
      <c r="U4" s="25" t="s">
        <v>5</v>
      </c>
      <c r="V4" s="103" t="s">
        <v>92</v>
      </c>
      <c r="W4" s="105" t="s">
        <v>99</v>
      </c>
      <c r="X4" s="26"/>
      <c r="Y4" s="107" t="s">
        <v>100</v>
      </c>
      <c r="Z4" s="105" t="s">
        <v>101</v>
      </c>
      <c r="AA4" s="3"/>
      <c r="AB4" s="4"/>
      <c r="AC4" s="1"/>
      <c r="AD4" s="1"/>
      <c r="AE4" s="1"/>
      <c r="AF4" s="1"/>
    </row>
    <row r="5" spans="1:32" ht="18" customHeight="1" thickBot="1">
      <c r="A5" s="3"/>
      <c r="B5" s="24" t="s">
        <v>91</v>
      </c>
      <c r="C5" s="23"/>
      <c r="D5" s="23" t="s">
        <v>90</v>
      </c>
      <c r="E5" s="23"/>
      <c r="F5" s="23"/>
      <c r="G5" s="23"/>
      <c r="H5" s="23"/>
      <c r="I5" s="23"/>
      <c r="J5" s="24"/>
      <c r="K5" s="23"/>
      <c r="L5" s="23"/>
      <c r="M5" s="23"/>
      <c r="N5" s="23"/>
      <c r="O5" s="104"/>
      <c r="P5" s="104"/>
      <c r="Q5" s="104"/>
      <c r="R5" s="104"/>
      <c r="S5" s="104"/>
      <c r="T5" s="104"/>
      <c r="U5" s="25" t="s">
        <v>89</v>
      </c>
      <c r="V5" s="104"/>
      <c r="W5" s="106"/>
      <c r="X5" s="27" t="s">
        <v>88</v>
      </c>
      <c r="Y5" s="108"/>
      <c r="Z5" s="106"/>
      <c r="AA5" s="21"/>
      <c r="AB5" s="21"/>
      <c r="AC5" s="21"/>
      <c r="AD5" s="21"/>
      <c r="AE5" s="4"/>
      <c r="AF5" s="1"/>
    </row>
    <row r="6" spans="1:32" ht="15" customHeight="1" thickBot="1">
      <c r="A6" s="3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8">
        <v>1</v>
      </c>
      <c r="P6" s="28">
        <v>3</v>
      </c>
      <c r="Q6" s="28">
        <v>4</v>
      </c>
      <c r="R6" s="28"/>
      <c r="S6" s="28">
        <v>5</v>
      </c>
      <c r="T6" s="28">
        <v>6</v>
      </c>
      <c r="U6" s="28"/>
      <c r="V6" s="29"/>
      <c r="W6" s="28">
        <v>7</v>
      </c>
      <c r="X6" s="30"/>
      <c r="Y6" s="29">
        <v>8</v>
      </c>
      <c r="Z6" s="31">
        <v>9</v>
      </c>
      <c r="AA6" s="21"/>
      <c r="AB6" s="21"/>
      <c r="AC6" s="21"/>
      <c r="AD6" s="21"/>
      <c r="AE6" s="4"/>
      <c r="AF6" s="1"/>
    </row>
    <row r="7" spans="1:32" ht="42" customHeight="1">
      <c r="A7" s="10"/>
      <c r="B7" s="95" t="s">
        <v>87</v>
      </c>
      <c r="C7" s="96"/>
      <c r="D7" s="96"/>
      <c r="E7" s="96"/>
      <c r="F7" s="96"/>
      <c r="G7" s="96"/>
      <c r="H7" s="96"/>
      <c r="I7" s="96"/>
      <c r="J7" s="96"/>
      <c r="K7" s="96"/>
      <c r="L7" s="97"/>
      <c r="M7" s="9">
        <v>9999</v>
      </c>
      <c r="N7" s="8"/>
      <c r="O7" s="32" t="s">
        <v>98</v>
      </c>
      <c r="P7" s="33">
        <v>0</v>
      </c>
      <c r="Q7" s="34">
        <v>0</v>
      </c>
      <c r="R7" s="35">
        <v>9999</v>
      </c>
      <c r="S7" s="36" t="s">
        <v>5</v>
      </c>
      <c r="T7" s="37" t="s">
        <v>5</v>
      </c>
      <c r="U7" s="38">
        <v>0</v>
      </c>
      <c r="V7" s="39"/>
      <c r="W7" s="40">
        <v>9113724</v>
      </c>
      <c r="X7" s="40" t="e">
        <f t="shared" ref="X7:Z7" si="0">X81</f>
        <v>#REF!</v>
      </c>
      <c r="Y7" s="40">
        <v>3495300</v>
      </c>
      <c r="Z7" s="40">
        <v>2905100</v>
      </c>
      <c r="AA7" s="7" t="s">
        <v>3</v>
      </c>
      <c r="AB7" s="90"/>
      <c r="AC7" s="91"/>
      <c r="AD7" s="91"/>
      <c r="AE7" s="3"/>
      <c r="AF7" s="1"/>
    </row>
    <row r="8" spans="1:32" ht="25.5" customHeight="1">
      <c r="A8" s="10"/>
      <c r="B8" s="95" t="s">
        <v>86</v>
      </c>
      <c r="C8" s="96"/>
      <c r="D8" s="96"/>
      <c r="E8" s="96"/>
      <c r="F8" s="96"/>
      <c r="G8" s="96"/>
      <c r="H8" s="96"/>
      <c r="I8" s="96"/>
      <c r="J8" s="96"/>
      <c r="K8" s="96"/>
      <c r="L8" s="97"/>
      <c r="M8" s="9">
        <v>111</v>
      </c>
      <c r="N8" s="8"/>
      <c r="O8" s="32" t="s">
        <v>86</v>
      </c>
      <c r="P8" s="33">
        <v>1</v>
      </c>
      <c r="Q8" s="34">
        <v>0</v>
      </c>
      <c r="R8" s="35">
        <v>111</v>
      </c>
      <c r="S8" s="36" t="s">
        <v>5</v>
      </c>
      <c r="T8" s="37" t="s">
        <v>5</v>
      </c>
      <c r="U8" s="38">
        <v>0</v>
      </c>
      <c r="V8" s="39"/>
      <c r="W8" s="40">
        <f>W9+W17+W32</f>
        <v>3495625</v>
      </c>
      <c r="X8" s="40">
        <f t="shared" ref="X8:Z8" si="1">X9+X17</f>
        <v>0</v>
      </c>
      <c r="Y8" s="40">
        <f t="shared" si="1"/>
        <v>1070100</v>
      </c>
      <c r="Z8" s="40">
        <f t="shared" si="1"/>
        <v>1000730</v>
      </c>
      <c r="AA8" s="7" t="s">
        <v>3</v>
      </c>
      <c r="AB8" s="90"/>
      <c r="AC8" s="91"/>
      <c r="AD8" s="98"/>
      <c r="AE8" s="11"/>
      <c r="AF8" s="1"/>
    </row>
    <row r="9" spans="1:32" ht="43.5" customHeight="1">
      <c r="A9" s="10"/>
      <c r="B9" s="95" t="s">
        <v>85</v>
      </c>
      <c r="C9" s="96"/>
      <c r="D9" s="96"/>
      <c r="E9" s="96"/>
      <c r="F9" s="96"/>
      <c r="G9" s="96"/>
      <c r="H9" s="96"/>
      <c r="I9" s="96"/>
      <c r="J9" s="96"/>
      <c r="K9" s="96"/>
      <c r="L9" s="97"/>
      <c r="M9" s="9">
        <v>102</v>
      </c>
      <c r="N9" s="8"/>
      <c r="O9" s="32" t="s">
        <v>85</v>
      </c>
      <c r="P9" s="33">
        <v>1</v>
      </c>
      <c r="Q9" s="34">
        <v>2</v>
      </c>
      <c r="R9" s="35">
        <v>102</v>
      </c>
      <c r="S9" s="36" t="s">
        <v>5</v>
      </c>
      <c r="T9" s="37" t="s">
        <v>5</v>
      </c>
      <c r="U9" s="38">
        <v>0</v>
      </c>
      <c r="V9" s="39"/>
      <c r="W9" s="40">
        <f>W10</f>
        <v>1088109</v>
      </c>
      <c r="X9" s="40">
        <f t="shared" ref="X9:Z9" si="2">X10</f>
        <v>0</v>
      </c>
      <c r="Y9" s="40">
        <f t="shared" si="2"/>
        <v>550000</v>
      </c>
      <c r="Z9" s="40">
        <f t="shared" si="2"/>
        <v>450000</v>
      </c>
      <c r="AA9" s="7" t="s">
        <v>3</v>
      </c>
      <c r="AB9" s="90"/>
      <c r="AC9" s="91"/>
      <c r="AD9" s="91"/>
      <c r="AE9" s="3"/>
      <c r="AF9" s="1"/>
    </row>
    <row r="10" spans="1:32" ht="40.5" customHeight="1">
      <c r="A10" s="10"/>
      <c r="B10" s="17"/>
      <c r="C10" s="16"/>
      <c r="D10" s="15"/>
      <c r="E10" s="87" t="s">
        <v>64</v>
      </c>
      <c r="F10" s="88"/>
      <c r="G10" s="88"/>
      <c r="H10" s="88"/>
      <c r="I10" s="88"/>
      <c r="J10" s="88"/>
      <c r="K10" s="88"/>
      <c r="L10" s="89"/>
      <c r="M10" s="9">
        <v>102</v>
      </c>
      <c r="N10" s="8"/>
      <c r="O10" s="32" t="s">
        <v>63</v>
      </c>
      <c r="P10" s="33">
        <v>1</v>
      </c>
      <c r="Q10" s="34">
        <v>2</v>
      </c>
      <c r="R10" s="35">
        <v>102</v>
      </c>
      <c r="S10" s="36" t="s">
        <v>62</v>
      </c>
      <c r="T10" s="37" t="s">
        <v>5</v>
      </c>
      <c r="U10" s="38" t="s">
        <v>1</v>
      </c>
      <c r="V10" s="39"/>
      <c r="W10" s="40">
        <f>W11+W14</f>
        <v>1088109</v>
      </c>
      <c r="X10" s="40">
        <f t="shared" ref="X10:Z10" si="3">X11+X14</f>
        <v>0</v>
      </c>
      <c r="Y10" s="40">
        <f t="shared" si="3"/>
        <v>550000</v>
      </c>
      <c r="Z10" s="40">
        <f t="shared" si="3"/>
        <v>450000</v>
      </c>
      <c r="AA10" s="7" t="s">
        <v>3</v>
      </c>
      <c r="AB10" s="90"/>
      <c r="AC10" s="91"/>
      <c r="AD10" s="91"/>
      <c r="AE10" s="3"/>
      <c r="AF10" s="1"/>
    </row>
    <row r="11" spans="1:32" ht="24" customHeight="1">
      <c r="A11" s="10"/>
      <c r="B11" s="14"/>
      <c r="C11" s="13"/>
      <c r="D11" s="13"/>
      <c r="E11" s="18"/>
      <c r="F11" s="18"/>
      <c r="G11" s="18"/>
      <c r="H11" s="12"/>
      <c r="I11" s="92" t="s">
        <v>84</v>
      </c>
      <c r="J11" s="93"/>
      <c r="K11" s="93"/>
      <c r="L11" s="94"/>
      <c r="M11" s="9">
        <v>102</v>
      </c>
      <c r="N11" s="8"/>
      <c r="O11" s="32" t="s">
        <v>83</v>
      </c>
      <c r="P11" s="33">
        <v>1</v>
      </c>
      <c r="Q11" s="34">
        <v>2</v>
      </c>
      <c r="R11" s="35">
        <v>102</v>
      </c>
      <c r="S11" s="36" t="s">
        <v>82</v>
      </c>
      <c r="T11" s="37" t="s">
        <v>5</v>
      </c>
      <c r="U11" s="38" t="s">
        <v>1</v>
      </c>
      <c r="V11" s="39"/>
      <c r="W11" s="40">
        <f>W13</f>
        <v>0</v>
      </c>
      <c r="X11" s="40">
        <f t="shared" ref="X11:Z11" si="4">X13</f>
        <v>0</v>
      </c>
      <c r="Y11" s="40">
        <f t="shared" si="4"/>
        <v>550000</v>
      </c>
      <c r="Z11" s="40">
        <f t="shared" si="4"/>
        <v>450000</v>
      </c>
      <c r="AA11" s="7" t="s">
        <v>81</v>
      </c>
      <c r="AB11" s="90"/>
      <c r="AC11" s="91"/>
      <c r="AD11" s="91"/>
      <c r="AE11" s="3"/>
      <c r="AF11" s="1"/>
    </row>
    <row r="12" spans="1:32" ht="72" customHeight="1" thickBot="1">
      <c r="A12" s="10"/>
      <c r="B12" s="84">
        <v>100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9">
        <v>102</v>
      </c>
      <c r="N12" s="8"/>
      <c r="O12" s="41" t="s">
        <v>27</v>
      </c>
      <c r="P12" s="42">
        <v>1</v>
      </c>
      <c r="Q12" s="43">
        <v>2</v>
      </c>
      <c r="R12" s="35">
        <v>102</v>
      </c>
      <c r="S12" s="44" t="s">
        <v>82</v>
      </c>
      <c r="T12" s="45">
        <v>100</v>
      </c>
      <c r="U12" s="38" t="s">
        <v>1</v>
      </c>
      <c r="V12" s="39"/>
      <c r="W12" s="46">
        <f>W13</f>
        <v>0</v>
      </c>
      <c r="X12" s="46">
        <f t="shared" ref="X12:Z12" si="5">X13</f>
        <v>0</v>
      </c>
      <c r="Y12" s="46">
        <f t="shared" si="5"/>
        <v>550000</v>
      </c>
      <c r="Z12" s="46">
        <f t="shared" si="5"/>
        <v>450000</v>
      </c>
      <c r="AA12" s="7" t="s">
        <v>81</v>
      </c>
      <c r="AB12" s="82"/>
      <c r="AC12" s="83"/>
      <c r="AD12" s="83"/>
      <c r="AE12" s="3"/>
      <c r="AF12" s="1"/>
    </row>
    <row r="13" spans="1:32" ht="35.25" customHeight="1" thickBot="1">
      <c r="A13" s="10"/>
      <c r="B13" s="84">
        <v>120</v>
      </c>
      <c r="C13" s="85"/>
      <c r="D13" s="85"/>
      <c r="E13" s="85"/>
      <c r="F13" s="85"/>
      <c r="G13" s="85"/>
      <c r="H13" s="85"/>
      <c r="I13" s="85"/>
      <c r="J13" s="85"/>
      <c r="K13" s="85"/>
      <c r="L13" s="86"/>
      <c r="M13" s="9">
        <v>102</v>
      </c>
      <c r="N13" s="8"/>
      <c r="O13" s="47" t="s">
        <v>67</v>
      </c>
      <c r="P13" s="48">
        <v>1</v>
      </c>
      <c r="Q13" s="49">
        <v>2</v>
      </c>
      <c r="R13" s="35">
        <v>102</v>
      </c>
      <c r="S13" s="50" t="s">
        <v>82</v>
      </c>
      <c r="T13" s="51">
        <v>120</v>
      </c>
      <c r="U13" s="38" t="s">
        <v>1</v>
      </c>
      <c r="V13" s="39"/>
      <c r="W13" s="52">
        <v>0</v>
      </c>
      <c r="X13" s="53"/>
      <c r="Y13" s="54">
        <v>550000</v>
      </c>
      <c r="Z13" s="52">
        <v>450000</v>
      </c>
      <c r="AA13" s="7" t="s">
        <v>81</v>
      </c>
      <c r="AB13" s="82"/>
      <c r="AC13" s="83"/>
      <c r="AD13" s="83"/>
      <c r="AE13" s="3"/>
      <c r="AF13" s="1"/>
    </row>
    <row r="14" spans="1:32" ht="43.5" customHeight="1">
      <c r="A14" s="10"/>
      <c r="B14" s="20"/>
      <c r="C14" s="19"/>
      <c r="D14" s="19"/>
      <c r="E14" s="18"/>
      <c r="F14" s="18"/>
      <c r="G14" s="18"/>
      <c r="H14" s="12"/>
      <c r="I14" s="92" t="s">
        <v>58</v>
      </c>
      <c r="J14" s="93"/>
      <c r="K14" s="93"/>
      <c r="L14" s="94"/>
      <c r="M14" s="9">
        <v>102</v>
      </c>
      <c r="N14" s="8"/>
      <c r="O14" s="55" t="s">
        <v>57</v>
      </c>
      <c r="P14" s="56">
        <v>1</v>
      </c>
      <c r="Q14" s="57">
        <v>2</v>
      </c>
      <c r="R14" s="35">
        <v>102</v>
      </c>
      <c r="S14" s="58" t="s">
        <v>56</v>
      </c>
      <c r="T14" s="59" t="s">
        <v>5</v>
      </c>
      <c r="U14" s="38" t="s">
        <v>1</v>
      </c>
      <c r="V14" s="39"/>
      <c r="W14" s="60">
        <f>W16</f>
        <v>1088109</v>
      </c>
      <c r="X14" s="60">
        <f t="shared" ref="X14:Z14" si="6">X16</f>
        <v>0</v>
      </c>
      <c r="Y14" s="60">
        <f t="shared" si="6"/>
        <v>0</v>
      </c>
      <c r="Z14" s="60">
        <f t="shared" si="6"/>
        <v>0</v>
      </c>
      <c r="AA14" s="7" t="s">
        <v>22</v>
      </c>
      <c r="AB14" s="90"/>
      <c r="AC14" s="91"/>
      <c r="AD14" s="91"/>
      <c r="AE14" s="3"/>
      <c r="AF14" s="1"/>
    </row>
    <row r="15" spans="1:32" ht="82.5" customHeight="1" thickBot="1">
      <c r="A15" s="10"/>
      <c r="B15" s="84">
        <v>100</v>
      </c>
      <c r="C15" s="85"/>
      <c r="D15" s="85"/>
      <c r="E15" s="85"/>
      <c r="F15" s="85"/>
      <c r="G15" s="85"/>
      <c r="H15" s="85"/>
      <c r="I15" s="85"/>
      <c r="J15" s="85"/>
      <c r="K15" s="85"/>
      <c r="L15" s="86"/>
      <c r="M15" s="9">
        <v>102</v>
      </c>
      <c r="N15" s="8"/>
      <c r="O15" s="41" t="s">
        <v>27</v>
      </c>
      <c r="P15" s="42">
        <v>1</v>
      </c>
      <c r="Q15" s="43">
        <v>2</v>
      </c>
      <c r="R15" s="35">
        <v>102</v>
      </c>
      <c r="S15" s="44" t="s">
        <v>56</v>
      </c>
      <c r="T15" s="45">
        <v>100</v>
      </c>
      <c r="U15" s="38" t="s">
        <v>1</v>
      </c>
      <c r="V15" s="39"/>
      <c r="W15" s="46">
        <f>W16</f>
        <v>1088109</v>
      </c>
      <c r="X15" s="46">
        <f t="shared" ref="X15:Z15" si="7">X16</f>
        <v>0</v>
      </c>
      <c r="Y15" s="46">
        <f t="shared" si="7"/>
        <v>0</v>
      </c>
      <c r="Z15" s="46">
        <f t="shared" si="7"/>
        <v>0</v>
      </c>
      <c r="AA15" s="7" t="s">
        <v>22</v>
      </c>
      <c r="AB15" s="82"/>
      <c r="AC15" s="83"/>
      <c r="AD15" s="83"/>
      <c r="AE15" s="3"/>
      <c r="AF15" s="1"/>
    </row>
    <row r="16" spans="1:32" ht="35.25" customHeight="1" thickBot="1">
      <c r="A16" s="10"/>
      <c r="B16" s="84">
        <v>120</v>
      </c>
      <c r="C16" s="85"/>
      <c r="D16" s="85"/>
      <c r="E16" s="85"/>
      <c r="F16" s="85"/>
      <c r="G16" s="85"/>
      <c r="H16" s="85"/>
      <c r="I16" s="85"/>
      <c r="J16" s="85"/>
      <c r="K16" s="85"/>
      <c r="L16" s="86"/>
      <c r="M16" s="9">
        <v>102</v>
      </c>
      <c r="N16" s="8"/>
      <c r="O16" s="47" t="s">
        <v>67</v>
      </c>
      <c r="P16" s="48">
        <v>1</v>
      </c>
      <c r="Q16" s="49">
        <v>2</v>
      </c>
      <c r="R16" s="35">
        <v>102</v>
      </c>
      <c r="S16" s="50" t="s">
        <v>56</v>
      </c>
      <c r="T16" s="51">
        <v>120</v>
      </c>
      <c r="U16" s="38" t="s">
        <v>1</v>
      </c>
      <c r="V16" s="39"/>
      <c r="W16" s="52">
        <v>1088109</v>
      </c>
      <c r="X16" s="53"/>
      <c r="Y16" s="54">
        <v>0</v>
      </c>
      <c r="Z16" s="52">
        <v>0</v>
      </c>
      <c r="AA16" s="7" t="s">
        <v>22</v>
      </c>
      <c r="AB16" s="82"/>
      <c r="AC16" s="83"/>
      <c r="AD16" s="83"/>
      <c r="AE16" s="3"/>
      <c r="AF16" s="1"/>
    </row>
    <row r="17" spans="1:32" ht="55.5" customHeight="1">
      <c r="A17" s="10"/>
      <c r="B17" s="95" t="s">
        <v>80</v>
      </c>
      <c r="C17" s="96"/>
      <c r="D17" s="96"/>
      <c r="E17" s="96"/>
      <c r="F17" s="96"/>
      <c r="G17" s="96"/>
      <c r="H17" s="96"/>
      <c r="I17" s="96"/>
      <c r="J17" s="96"/>
      <c r="K17" s="96"/>
      <c r="L17" s="97"/>
      <c r="M17" s="9">
        <v>104</v>
      </c>
      <c r="N17" s="8"/>
      <c r="O17" s="55" t="s">
        <v>80</v>
      </c>
      <c r="P17" s="56">
        <v>1</v>
      </c>
      <c r="Q17" s="57">
        <v>4</v>
      </c>
      <c r="R17" s="35">
        <v>104</v>
      </c>
      <c r="S17" s="58" t="s">
        <v>5</v>
      </c>
      <c r="T17" s="59" t="s">
        <v>5</v>
      </c>
      <c r="U17" s="38">
        <v>0</v>
      </c>
      <c r="V17" s="39"/>
      <c r="W17" s="60">
        <f>W18</f>
        <v>2407416</v>
      </c>
      <c r="X17" s="60">
        <f t="shared" ref="X17:Z17" si="8">X18</f>
        <v>0</v>
      </c>
      <c r="Y17" s="60">
        <f t="shared" si="8"/>
        <v>520100</v>
      </c>
      <c r="Z17" s="60">
        <f t="shared" si="8"/>
        <v>550730</v>
      </c>
      <c r="AA17" s="7" t="s">
        <v>3</v>
      </c>
      <c r="AB17" s="90"/>
      <c r="AC17" s="91"/>
      <c r="AD17" s="91"/>
      <c r="AE17" s="3"/>
      <c r="AF17" s="1"/>
    </row>
    <row r="18" spans="1:32" ht="36.75" customHeight="1">
      <c r="A18" s="10"/>
      <c r="B18" s="17"/>
      <c r="C18" s="16"/>
      <c r="D18" s="15"/>
      <c r="E18" s="87" t="s">
        <v>64</v>
      </c>
      <c r="F18" s="88"/>
      <c r="G18" s="88"/>
      <c r="H18" s="88"/>
      <c r="I18" s="88"/>
      <c r="J18" s="88"/>
      <c r="K18" s="88"/>
      <c r="L18" s="89"/>
      <c r="M18" s="9">
        <v>104</v>
      </c>
      <c r="N18" s="8"/>
      <c r="O18" s="32" t="s">
        <v>63</v>
      </c>
      <c r="P18" s="33">
        <v>1</v>
      </c>
      <c r="Q18" s="34">
        <v>4</v>
      </c>
      <c r="R18" s="35">
        <v>104</v>
      </c>
      <c r="S18" s="36" t="s">
        <v>62</v>
      </c>
      <c r="T18" s="37" t="s">
        <v>5</v>
      </c>
      <c r="U18" s="38" t="s">
        <v>1</v>
      </c>
      <c r="V18" s="39"/>
      <c r="W18" s="40">
        <f>W19+W29+W26</f>
        <v>2407416</v>
      </c>
      <c r="X18" s="40">
        <f t="shared" ref="X18:Z18" si="9">X19+X29+X26</f>
        <v>0</v>
      </c>
      <c r="Y18" s="40">
        <f t="shared" si="9"/>
        <v>520100</v>
      </c>
      <c r="Z18" s="40">
        <f t="shared" si="9"/>
        <v>550730</v>
      </c>
      <c r="AA18" s="7" t="s">
        <v>3</v>
      </c>
      <c r="AB18" s="90"/>
      <c r="AC18" s="91"/>
      <c r="AD18" s="91"/>
      <c r="AE18" s="3"/>
      <c r="AF18" s="1"/>
    </row>
    <row r="19" spans="1:32" ht="40.5" customHeight="1">
      <c r="A19" s="10"/>
      <c r="B19" s="14"/>
      <c r="C19" s="13"/>
      <c r="D19" s="13"/>
      <c r="E19" s="18"/>
      <c r="F19" s="18"/>
      <c r="G19" s="18"/>
      <c r="H19" s="12"/>
      <c r="I19" s="92" t="s">
        <v>61</v>
      </c>
      <c r="J19" s="93"/>
      <c r="K19" s="93"/>
      <c r="L19" s="94"/>
      <c r="M19" s="9">
        <v>104</v>
      </c>
      <c r="N19" s="8"/>
      <c r="O19" s="32" t="s">
        <v>60</v>
      </c>
      <c r="P19" s="33">
        <v>1</v>
      </c>
      <c r="Q19" s="34">
        <v>4</v>
      </c>
      <c r="R19" s="35">
        <v>104</v>
      </c>
      <c r="S19" s="36" t="s">
        <v>59</v>
      </c>
      <c r="T19" s="37" t="s">
        <v>5</v>
      </c>
      <c r="U19" s="38" t="s">
        <v>1</v>
      </c>
      <c r="V19" s="39"/>
      <c r="W19" s="40">
        <f>W20+W22+W24</f>
        <v>1290659</v>
      </c>
      <c r="X19" s="40">
        <f t="shared" ref="X19:Z19" si="10">X20+X22+X24</f>
        <v>0</v>
      </c>
      <c r="Y19" s="40">
        <f t="shared" si="10"/>
        <v>520000</v>
      </c>
      <c r="Z19" s="40">
        <f t="shared" si="10"/>
        <v>550630</v>
      </c>
      <c r="AA19" s="7" t="s">
        <v>3</v>
      </c>
      <c r="AB19" s="90"/>
      <c r="AC19" s="91"/>
      <c r="AD19" s="91"/>
      <c r="AE19" s="3"/>
      <c r="AF19" s="1"/>
    </row>
    <row r="20" spans="1:32" ht="80.25" customHeight="1" thickBot="1">
      <c r="A20" s="10"/>
      <c r="B20" s="84">
        <v>100</v>
      </c>
      <c r="C20" s="85"/>
      <c r="D20" s="85"/>
      <c r="E20" s="85"/>
      <c r="F20" s="85"/>
      <c r="G20" s="85"/>
      <c r="H20" s="85"/>
      <c r="I20" s="85"/>
      <c r="J20" s="85"/>
      <c r="K20" s="85"/>
      <c r="L20" s="86"/>
      <c r="M20" s="9">
        <v>104</v>
      </c>
      <c r="N20" s="8"/>
      <c r="O20" s="41" t="s">
        <v>27</v>
      </c>
      <c r="P20" s="42">
        <v>1</v>
      </c>
      <c r="Q20" s="43">
        <v>4</v>
      </c>
      <c r="R20" s="35">
        <v>104</v>
      </c>
      <c r="S20" s="44" t="s">
        <v>59</v>
      </c>
      <c r="T20" s="45">
        <v>100</v>
      </c>
      <c r="U20" s="38" t="s">
        <v>1</v>
      </c>
      <c r="V20" s="39"/>
      <c r="W20" s="46">
        <f>W21</f>
        <v>383790</v>
      </c>
      <c r="X20" s="46">
        <f t="shared" ref="X20:Z20" si="11">X21</f>
        <v>0</v>
      </c>
      <c r="Y20" s="46">
        <f t="shared" si="11"/>
        <v>520000</v>
      </c>
      <c r="Z20" s="46">
        <f t="shared" si="11"/>
        <v>550630</v>
      </c>
      <c r="AA20" s="7" t="s">
        <v>3</v>
      </c>
      <c r="AB20" s="82"/>
      <c r="AC20" s="83"/>
      <c r="AD20" s="83"/>
      <c r="AE20" s="3"/>
      <c r="AF20" s="1"/>
    </row>
    <row r="21" spans="1:32" ht="44.25" customHeight="1" thickBot="1">
      <c r="A21" s="10"/>
      <c r="B21" s="84">
        <v>120</v>
      </c>
      <c r="C21" s="85"/>
      <c r="D21" s="85"/>
      <c r="E21" s="85"/>
      <c r="F21" s="85"/>
      <c r="G21" s="85"/>
      <c r="H21" s="85"/>
      <c r="I21" s="85"/>
      <c r="J21" s="85"/>
      <c r="K21" s="85"/>
      <c r="L21" s="86"/>
      <c r="M21" s="9">
        <v>104</v>
      </c>
      <c r="N21" s="8"/>
      <c r="O21" s="47" t="s">
        <v>67</v>
      </c>
      <c r="P21" s="48">
        <v>1</v>
      </c>
      <c r="Q21" s="49">
        <v>4</v>
      </c>
      <c r="R21" s="35">
        <v>104</v>
      </c>
      <c r="S21" s="50" t="s">
        <v>59</v>
      </c>
      <c r="T21" s="51">
        <v>120</v>
      </c>
      <c r="U21" s="38" t="s">
        <v>1</v>
      </c>
      <c r="V21" s="39"/>
      <c r="W21" s="52">
        <v>383790</v>
      </c>
      <c r="X21" s="53"/>
      <c r="Y21" s="54">
        <v>520000</v>
      </c>
      <c r="Z21" s="52">
        <v>550630</v>
      </c>
      <c r="AA21" s="7" t="s">
        <v>3</v>
      </c>
      <c r="AB21" s="82"/>
      <c r="AC21" s="83"/>
      <c r="AD21" s="83"/>
      <c r="AE21" s="3"/>
      <c r="AF21" s="1"/>
    </row>
    <row r="22" spans="1:32" ht="43.5" customHeight="1" thickBot="1">
      <c r="A22" s="10"/>
      <c r="B22" s="84">
        <v>200</v>
      </c>
      <c r="C22" s="85"/>
      <c r="D22" s="85"/>
      <c r="E22" s="85"/>
      <c r="F22" s="85"/>
      <c r="G22" s="85"/>
      <c r="H22" s="85"/>
      <c r="I22" s="85"/>
      <c r="J22" s="85"/>
      <c r="K22" s="85"/>
      <c r="L22" s="86"/>
      <c r="M22" s="9">
        <v>104</v>
      </c>
      <c r="N22" s="8"/>
      <c r="O22" s="61" t="s">
        <v>11</v>
      </c>
      <c r="P22" s="62">
        <v>1</v>
      </c>
      <c r="Q22" s="63">
        <v>4</v>
      </c>
      <c r="R22" s="35">
        <v>104</v>
      </c>
      <c r="S22" s="64" t="s">
        <v>59</v>
      </c>
      <c r="T22" s="65">
        <v>200</v>
      </c>
      <c r="U22" s="38" t="s">
        <v>1</v>
      </c>
      <c r="V22" s="39"/>
      <c r="W22" s="66">
        <f>W23</f>
        <v>861269</v>
      </c>
      <c r="X22" s="66">
        <f t="shared" ref="X22:Z22" si="12">X23</f>
        <v>0</v>
      </c>
      <c r="Y22" s="66">
        <f t="shared" si="12"/>
        <v>0</v>
      </c>
      <c r="Z22" s="66">
        <f t="shared" si="12"/>
        <v>0</v>
      </c>
      <c r="AA22" s="7" t="s">
        <v>3</v>
      </c>
      <c r="AB22" s="82"/>
      <c r="AC22" s="83"/>
      <c r="AD22" s="83"/>
      <c r="AE22" s="3"/>
      <c r="AF22" s="1"/>
    </row>
    <row r="23" spans="1:32" ht="43.5" customHeight="1" thickBot="1">
      <c r="A23" s="10"/>
      <c r="B23" s="84">
        <v>240</v>
      </c>
      <c r="C23" s="85"/>
      <c r="D23" s="85"/>
      <c r="E23" s="85"/>
      <c r="F23" s="85"/>
      <c r="G23" s="85"/>
      <c r="H23" s="85"/>
      <c r="I23" s="85"/>
      <c r="J23" s="85"/>
      <c r="K23" s="85"/>
      <c r="L23" s="86"/>
      <c r="M23" s="9">
        <v>104</v>
      </c>
      <c r="N23" s="8"/>
      <c r="O23" s="47" t="s">
        <v>10</v>
      </c>
      <c r="P23" s="48">
        <v>1</v>
      </c>
      <c r="Q23" s="49">
        <v>4</v>
      </c>
      <c r="R23" s="35">
        <v>104</v>
      </c>
      <c r="S23" s="50" t="s">
        <v>59</v>
      </c>
      <c r="T23" s="51">
        <v>240</v>
      </c>
      <c r="U23" s="38" t="s">
        <v>1</v>
      </c>
      <c r="V23" s="39"/>
      <c r="W23" s="52">
        <v>861269</v>
      </c>
      <c r="X23" s="53"/>
      <c r="Y23" s="54">
        <v>0</v>
      </c>
      <c r="Z23" s="52">
        <v>0</v>
      </c>
      <c r="AA23" s="7" t="s">
        <v>3</v>
      </c>
      <c r="AB23" s="82"/>
      <c r="AC23" s="83"/>
      <c r="AD23" s="83"/>
      <c r="AE23" s="3"/>
      <c r="AF23" s="1"/>
    </row>
    <row r="24" spans="1:32" ht="19.5" customHeight="1" thickBot="1">
      <c r="A24" s="10"/>
      <c r="B24" s="84">
        <v>800</v>
      </c>
      <c r="C24" s="85"/>
      <c r="D24" s="85"/>
      <c r="E24" s="85"/>
      <c r="F24" s="85"/>
      <c r="G24" s="85"/>
      <c r="H24" s="85"/>
      <c r="I24" s="85"/>
      <c r="J24" s="85"/>
      <c r="K24" s="85"/>
      <c r="L24" s="86"/>
      <c r="M24" s="9">
        <v>104</v>
      </c>
      <c r="N24" s="8"/>
      <c r="O24" s="61" t="s">
        <v>25</v>
      </c>
      <c r="P24" s="62">
        <v>1</v>
      </c>
      <c r="Q24" s="63">
        <v>4</v>
      </c>
      <c r="R24" s="35">
        <v>104</v>
      </c>
      <c r="S24" s="64" t="s">
        <v>59</v>
      </c>
      <c r="T24" s="65">
        <v>800</v>
      </c>
      <c r="U24" s="38" t="s">
        <v>1</v>
      </c>
      <c r="V24" s="39"/>
      <c r="W24" s="66">
        <f>W25</f>
        <v>45600</v>
      </c>
      <c r="X24" s="66">
        <f t="shared" ref="X24:Z24" si="13">X25</f>
        <v>0</v>
      </c>
      <c r="Y24" s="66">
        <f t="shared" si="13"/>
        <v>0</v>
      </c>
      <c r="Z24" s="66">
        <f t="shared" si="13"/>
        <v>0</v>
      </c>
      <c r="AA24" s="7" t="s">
        <v>3</v>
      </c>
      <c r="AB24" s="82"/>
      <c r="AC24" s="83"/>
      <c r="AD24" s="83"/>
      <c r="AE24" s="3"/>
      <c r="AF24" s="1"/>
    </row>
    <row r="25" spans="1:32" ht="22.5" customHeight="1" thickBot="1">
      <c r="A25" s="10"/>
      <c r="B25" s="84">
        <v>850</v>
      </c>
      <c r="C25" s="85"/>
      <c r="D25" s="85"/>
      <c r="E25" s="85"/>
      <c r="F25" s="85"/>
      <c r="G25" s="85"/>
      <c r="H25" s="85"/>
      <c r="I25" s="85"/>
      <c r="J25" s="85"/>
      <c r="K25" s="85"/>
      <c r="L25" s="86"/>
      <c r="M25" s="9">
        <v>104</v>
      </c>
      <c r="N25" s="8"/>
      <c r="O25" s="47" t="s">
        <v>24</v>
      </c>
      <c r="P25" s="48">
        <v>1</v>
      </c>
      <c r="Q25" s="49">
        <v>4</v>
      </c>
      <c r="R25" s="35">
        <v>104</v>
      </c>
      <c r="S25" s="50" t="s">
        <v>59</v>
      </c>
      <c r="T25" s="51">
        <v>850</v>
      </c>
      <c r="U25" s="38" t="s">
        <v>1</v>
      </c>
      <c r="V25" s="39"/>
      <c r="W25" s="52">
        <v>45600</v>
      </c>
      <c r="X25" s="53"/>
      <c r="Y25" s="54">
        <v>0</v>
      </c>
      <c r="Z25" s="52">
        <v>0</v>
      </c>
      <c r="AA25" s="7" t="s">
        <v>3</v>
      </c>
      <c r="AB25" s="82"/>
      <c r="AC25" s="83"/>
      <c r="AD25" s="83"/>
      <c r="AE25" s="3"/>
      <c r="AF25" s="1"/>
    </row>
    <row r="26" spans="1:32" ht="43.5" customHeight="1">
      <c r="A26" s="10"/>
      <c r="B26" s="20"/>
      <c r="C26" s="19"/>
      <c r="D26" s="19"/>
      <c r="E26" s="18"/>
      <c r="F26" s="18"/>
      <c r="G26" s="18"/>
      <c r="H26" s="12"/>
      <c r="I26" s="92" t="s">
        <v>79</v>
      </c>
      <c r="J26" s="93"/>
      <c r="K26" s="93"/>
      <c r="L26" s="94"/>
      <c r="M26" s="9">
        <v>104</v>
      </c>
      <c r="N26" s="8"/>
      <c r="O26" s="55" t="s">
        <v>78</v>
      </c>
      <c r="P26" s="56">
        <v>1</v>
      </c>
      <c r="Q26" s="57">
        <v>4</v>
      </c>
      <c r="R26" s="35">
        <v>104</v>
      </c>
      <c r="S26" s="58" t="s">
        <v>77</v>
      </c>
      <c r="T26" s="59" t="s">
        <v>5</v>
      </c>
      <c r="U26" s="38" t="s">
        <v>1</v>
      </c>
      <c r="V26" s="39"/>
      <c r="W26" s="60">
        <f>W28</f>
        <v>100</v>
      </c>
      <c r="X26" s="60">
        <f t="shared" ref="X26:Z26" si="14">X28</f>
        <v>0</v>
      </c>
      <c r="Y26" s="60">
        <f t="shared" si="14"/>
        <v>100</v>
      </c>
      <c r="Z26" s="60">
        <f t="shared" si="14"/>
        <v>100</v>
      </c>
      <c r="AA26" s="7" t="s">
        <v>22</v>
      </c>
      <c r="AB26" s="90"/>
      <c r="AC26" s="91"/>
      <c r="AD26" s="91"/>
      <c r="AE26" s="3"/>
      <c r="AF26" s="1"/>
    </row>
    <row r="27" spans="1:32" ht="48" customHeight="1" thickBot="1">
      <c r="A27" s="10"/>
      <c r="B27" s="84">
        <v>200</v>
      </c>
      <c r="C27" s="85"/>
      <c r="D27" s="85"/>
      <c r="E27" s="85"/>
      <c r="F27" s="85"/>
      <c r="G27" s="85"/>
      <c r="H27" s="85"/>
      <c r="I27" s="85"/>
      <c r="J27" s="85"/>
      <c r="K27" s="85"/>
      <c r="L27" s="86"/>
      <c r="M27" s="9">
        <v>104</v>
      </c>
      <c r="N27" s="8"/>
      <c r="O27" s="41" t="s">
        <v>11</v>
      </c>
      <c r="P27" s="42">
        <v>1</v>
      </c>
      <c r="Q27" s="43">
        <v>4</v>
      </c>
      <c r="R27" s="35">
        <v>104</v>
      </c>
      <c r="S27" s="44" t="s">
        <v>77</v>
      </c>
      <c r="T27" s="45">
        <v>200</v>
      </c>
      <c r="U27" s="38" t="s">
        <v>1</v>
      </c>
      <c r="V27" s="39"/>
      <c r="W27" s="46">
        <f>W28</f>
        <v>100</v>
      </c>
      <c r="X27" s="46">
        <f t="shared" ref="X27:Z27" si="15">X28</f>
        <v>0</v>
      </c>
      <c r="Y27" s="46">
        <f t="shared" si="15"/>
        <v>100</v>
      </c>
      <c r="Z27" s="46">
        <f t="shared" si="15"/>
        <v>100</v>
      </c>
      <c r="AA27" s="7" t="s">
        <v>22</v>
      </c>
      <c r="AB27" s="82"/>
      <c r="AC27" s="83"/>
      <c r="AD27" s="83"/>
      <c r="AE27" s="3"/>
      <c r="AF27" s="1"/>
    </row>
    <row r="28" spans="1:32" ht="46.5" customHeight="1" thickBot="1">
      <c r="A28" s="10"/>
      <c r="B28" s="84">
        <v>240</v>
      </c>
      <c r="C28" s="85"/>
      <c r="D28" s="85"/>
      <c r="E28" s="85"/>
      <c r="F28" s="85"/>
      <c r="G28" s="85"/>
      <c r="H28" s="85"/>
      <c r="I28" s="85"/>
      <c r="J28" s="85"/>
      <c r="K28" s="85"/>
      <c r="L28" s="86"/>
      <c r="M28" s="9">
        <v>104</v>
      </c>
      <c r="N28" s="8"/>
      <c r="O28" s="47" t="s">
        <v>10</v>
      </c>
      <c r="P28" s="48">
        <v>1</v>
      </c>
      <c r="Q28" s="49">
        <v>4</v>
      </c>
      <c r="R28" s="35">
        <v>104</v>
      </c>
      <c r="S28" s="50" t="s">
        <v>77</v>
      </c>
      <c r="T28" s="51">
        <v>240</v>
      </c>
      <c r="U28" s="38" t="s">
        <v>1</v>
      </c>
      <c r="V28" s="39"/>
      <c r="W28" s="52">
        <v>100</v>
      </c>
      <c r="X28" s="53"/>
      <c r="Y28" s="54">
        <v>100</v>
      </c>
      <c r="Z28" s="52">
        <v>100</v>
      </c>
      <c r="AA28" s="7" t="s">
        <v>22</v>
      </c>
      <c r="AB28" s="82"/>
      <c r="AC28" s="83"/>
      <c r="AD28" s="83"/>
      <c r="AE28" s="3"/>
      <c r="AF28" s="1"/>
    </row>
    <row r="29" spans="1:32" ht="39.75" customHeight="1">
      <c r="A29" s="10"/>
      <c r="B29" s="20"/>
      <c r="C29" s="19"/>
      <c r="D29" s="19"/>
      <c r="E29" s="18"/>
      <c r="F29" s="18"/>
      <c r="G29" s="18"/>
      <c r="H29" s="12"/>
      <c r="I29" s="92" t="s">
        <v>58</v>
      </c>
      <c r="J29" s="93"/>
      <c r="K29" s="93"/>
      <c r="L29" s="94"/>
      <c r="M29" s="9">
        <v>104</v>
      </c>
      <c r="N29" s="8"/>
      <c r="O29" s="55" t="s">
        <v>57</v>
      </c>
      <c r="P29" s="56">
        <v>1</v>
      </c>
      <c r="Q29" s="57">
        <v>4</v>
      </c>
      <c r="R29" s="35">
        <v>104</v>
      </c>
      <c r="S29" s="58" t="s">
        <v>56</v>
      </c>
      <c r="T29" s="59" t="s">
        <v>5</v>
      </c>
      <c r="U29" s="38" t="s">
        <v>1</v>
      </c>
      <c r="V29" s="39"/>
      <c r="W29" s="60">
        <f>W31</f>
        <v>1116657</v>
      </c>
      <c r="X29" s="60">
        <f t="shared" ref="X29:Z29" si="16">X31</f>
        <v>0</v>
      </c>
      <c r="Y29" s="60">
        <f t="shared" si="16"/>
        <v>0</v>
      </c>
      <c r="Z29" s="60">
        <f t="shared" si="16"/>
        <v>0</v>
      </c>
      <c r="AA29" s="7" t="s">
        <v>22</v>
      </c>
      <c r="AB29" s="90"/>
      <c r="AC29" s="91"/>
      <c r="AD29" s="91"/>
      <c r="AE29" s="3"/>
      <c r="AF29" s="1"/>
    </row>
    <row r="30" spans="1:32" ht="72" customHeight="1" thickBot="1">
      <c r="A30" s="10"/>
      <c r="B30" s="84">
        <v>100</v>
      </c>
      <c r="C30" s="85"/>
      <c r="D30" s="85"/>
      <c r="E30" s="85"/>
      <c r="F30" s="85"/>
      <c r="G30" s="85"/>
      <c r="H30" s="85"/>
      <c r="I30" s="85"/>
      <c r="J30" s="85"/>
      <c r="K30" s="85"/>
      <c r="L30" s="86"/>
      <c r="M30" s="9">
        <v>104</v>
      </c>
      <c r="N30" s="8"/>
      <c r="O30" s="41" t="s">
        <v>27</v>
      </c>
      <c r="P30" s="42">
        <v>1</v>
      </c>
      <c r="Q30" s="43">
        <v>4</v>
      </c>
      <c r="R30" s="35">
        <v>104</v>
      </c>
      <c r="S30" s="44" t="s">
        <v>56</v>
      </c>
      <c r="T30" s="45">
        <v>100</v>
      </c>
      <c r="U30" s="38" t="s">
        <v>1</v>
      </c>
      <c r="V30" s="39"/>
      <c r="W30" s="46">
        <f>W31</f>
        <v>1116657</v>
      </c>
      <c r="X30" s="46">
        <f t="shared" ref="X30:Z30" si="17">X31</f>
        <v>0</v>
      </c>
      <c r="Y30" s="46">
        <f t="shared" si="17"/>
        <v>0</v>
      </c>
      <c r="Z30" s="46">
        <f t="shared" si="17"/>
        <v>0</v>
      </c>
      <c r="AA30" s="7" t="s">
        <v>22</v>
      </c>
      <c r="AB30" s="82"/>
      <c r="AC30" s="83"/>
      <c r="AD30" s="83"/>
      <c r="AE30" s="3"/>
      <c r="AF30" s="1"/>
    </row>
    <row r="31" spans="1:32" ht="37.5" customHeight="1" thickBot="1">
      <c r="A31" s="10"/>
      <c r="B31" s="84">
        <v>120</v>
      </c>
      <c r="C31" s="85"/>
      <c r="D31" s="85"/>
      <c r="E31" s="85"/>
      <c r="F31" s="85"/>
      <c r="G31" s="85"/>
      <c r="H31" s="85"/>
      <c r="I31" s="85"/>
      <c r="J31" s="85"/>
      <c r="K31" s="85"/>
      <c r="L31" s="86"/>
      <c r="M31" s="9">
        <v>104</v>
      </c>
      <c r="N31" s="8"/>
      <c r="O31" s="47" t="s">
        <v>67</v>
      </c>
      <c r="P31" s="48">
        <v>1</v>
      </c>
      <c r="Q31" s="49">
        <v>4</v>
      </c>
      <c r="R31" s="35">
        <v>104</v>
      </c>
      <c r="S31" s="50" t="s">
        <v>56</v>
      </c>
      <c r="T31" s="51">
        <v>120</v>
      </c>
      <c r="U31" s="38" t="s">
        <v>1</v>
      </c>
      <c r="V31" s="39"/>
      <c r="W31" s="52">
        <v>1116657</v>
      </c>
      <c r="X31" s="53"/>
      <c r="Y31" s="54">
        <v>0</v>
      </c>
      <c r="Z31" s="52">
        <v>0</v>
      </c>
      <c r="AA31" s="7" t="s">
        <v>22</v>
      </c>
      <c r="AB31" s="82"/>
      <c r="AC31" s="83"/>
      <c r="AD31" s="83"/>
      <c r="AE31" s="3"/>
      <c r="AF31" s="1"/>
    </row>
    <row r="32" spans="1:32" ht="27" customHeight="1">
      <c r="A32" s="10"/>
      <c r="B32" s="95" t="s">
        <v>76</v>
      </c>
      <c r="C32" s="96"/>
      <c r="D32" s="96"/>
      <c r="E32" s="96"/>
      <c r="F32" s="96"/>
      <c r="G32" s="96"/>
      <c r="H32" s="96"/>
      <c r="I32" s="96"/>
      <c r="J32" s="96"/>
      <c r="K32" s="96"/>
      <c r="L32" s="97"/>
      <c r="M32" s="9">
        <v>111</v>
      </c>
      <c r="N32" s="8"/>
      <c r="O32" s="55" t="s">
        <v>76</v>
      </c>
      <c r="P32" s="56">
        <v>1</v>
      </c>
      <c r="Q32" s="57">
        <v>11</v>
      </c>
      <c r="R32" s="35">
        <v>111</v>
      </c>
      <c r="S32" s="58" t="s">
        <v>5</v>
      </c>
      <c r="T32" s="59" t="s">
        <v>5</v>
      </c>
      <c r="U32" s="38">
        <v>0</v>
      </c>
      <c r="V32" s="39"/>
      <c r="W32" s="60">
        <f>W34</f>
        <v>100</v>
      </c>
      <c r="X32" s="60">
        <f t="shared" ref="X32:Z32" si="18">X34</f>
        <v>0</v>
      </c>
      <c r="Y32" s="60">
        <f t="shared" si="18"/>
        <v>100</v>
      </c>
      <c r="Z32" s="60">
        <f t="shared" si="18"/>
        <v>100</v>
      </c>
      <c r="AA32" s="7" t="s">
        <v>3</v>
      </c>
      <c r="AB32" s="90"/>
      <c r="AC32" s="91"/>
      <c r="AD32" s="91"/>
      <c r="AE32" s="3"/>
      <c r="AF32" s="1"/>
    </row>
    <row r="33" spans="1:32" ht="40.5" customHeight="1">
      <c r="A33" s="10"/>
      <c r="B33" s="17"/>
      <c r="C33" s="16"/>
      <c r="D33" s="15"/>
      <c r="E33" s="87" t="s">
        <v>64</v>
      </c>
      <c r="F33" s="88"/>
      <c r="G33" s="88"/>
      <c r="H33" s="88"/>
      <c r="I33" s="88"/>
      <c r="J33" s="88"/>
      <c r="K33" s="88"/>
      <c r="L33" s="89"/>
      <c r="M33" s="9">
        <v>111</v>
      </c>
      <c r="N33" s="8"/>
      <c r="O33" s="32" t="s">
        <v>63</v>
      </c>
      <c r="P33" s="33">
        <v>1</v>
      </c>
      <c r="Q33" s="34">
        <v>11</v>
      </c>
      <c r="R33" s="35">
        <v>111</v>
      </c>
      <c r="S33" s="36" t="s">
        <v>62</v>
      </c>
      <c r="T33" s="37" t="s">
        <v>5</v>
      </c>
      <c r="U33" s="38" t="s">
        <v>1</v>
      </c>
      <c r="V33" s="39"/>
      <c r="W33" s="40">
        <f>W34</f>
        <v>100</v>
      </c>
      <c r="X33" s="40">
        <f t="shared" ref="X33:Z33" si="19">X34</f>
        <v>0</v>
      </c>
      <c r="Y33" s="40">
        <f t="shared" si="19"/>
        <v>100</v>
      </c>
      <c r="Z33" s="40">
        <f t="shared" si="19"/>
        <v>100</v>
      </c>
      <c r="AA33" s="7" t="s">
        <v>3</v>
      </c>
      <c r="AB33" s="90"/>
      <c r="AC33" s="91"/>
      <c r="AD33" s="91"/>
      <c r="AE33" s="3"/>
      <c r="AF33" s="1"/>
    </row>
    <row r="34" spans="1:32" ht="23.25" customHeight="1">
      <c r="A34" s="10"/>
      <c r="B34" s="14"/>
      <c r="C34" s="13"/>
      <c r="D34" s="13"/>
      <c r="E34" s="18"/>
      <c r="F34" s="18"/>
      <c r="G34" s="18"/>
      <c r="H34" s="12"/>
      <c r="I34" s="92" t="s">
        <v>75</v>
      </c>
      <c r="J34" s="93"/>
      <c r="K34" s="93"/>
      <c r="L34" s="94"/>
      <c r="M34" s="9">
        <v>111</v>
      </c>
      <c r="N34" s="8"/>
      <c r="O34" s="32" t="s">
        <v>74</v>
      </c>
      <c r="P34" s="33">
        <v>1</v>
      </c>
      <c r="Q34" s="34">
        <v>11</v>
      </c>
      <c r="R34" s="35">
        <v>111</v>
      </c>
      <c r="S34" s="36" t="s">
        <v>72</v>
      </c>
      <c r="T34" s="37" t="s">
        <v>5</v>
      </c>
      <c r="U34" s="38" t="s">
        <v>1</v>
      </c>
      <c r="V34" s="39"/>
      <c r="W34" s="40">
        <f>W35</f>
        <v>100</v>
      </c>
      <c r="X34" s="40">
        <f t="shared" ref="X34:Z34" si="20">X35</f>
        <v>0</v>
      </c>
      <c r="Y34" s="40">
        <f t="shared" si="20"/>
        <v>100</v>
      </c>
      <c r="Z34" s="40">
        <f t="shared" si="20"/>
        <v>100</v>
      </c>
      <c r="AA34" s="7" t="s">
        <v>3</v>
      </c>
      <c r="AB34" s="90"/>
      <c r="AC34" s="91"/>
      <c r="AD34" s="91"/>
      <c r="AE34" s="3"/>
      <c r="AF34" s="1"/>
    </row>
    <row r="35" spans="1:32" ht="22.5" customHeight="1" thickBot="1">
      <c r="A35" s="10"/>
      <c r="B35" s="84">
        <v>800</v>
      </c>
      <c r="C35" s="85"/>
      <c r="D35" s="85"/>
      <c r="E35" s="85"/>
      <c r="F35" s="85"/>
      <c r="G35" s="85"/>
      <c r="H35" s="85"/>
      <c r="I35" s="85"/>
      <c r="J35" s="85"/>
      <c r="K35" s="85"/>
      <c r="L35" s="86"/>
      <c r="M35" s="9">
        <v>111</v>
      </c>
      <c r="N35" s="8"/>
      <c r="O35" s="41" t="s">
        <v>25</v>
      </c>
      <c r="P35" s="42">
        <v>1</v>
      </c>
      <c r="Q35" s="43">
        <v>11</v>
      </c>
      <c r="R35" s="35">
        <v>111</v>
      </c>
      <c r="S35" s="44" t="s">
        <v>72</v>
      </c>
      <c r="T35" s="45">
        <v>800</v>
      </c>
      <c r="U35" s="38" t="s">
        <v>1</v>
      </c>
      <c r="V35" s="39"/>
      <c r="W35" s="46">
        <f>W36</f>
        <v>100</v>
      </c>
      <c r="X35" s="46">
        <f t="shared" ref="X35:Z35" si="21">X36</f>
        <v>0</v>
      </c>
      <c r="Y35" s="46">
        <f t="shared" si="21"/>
        <v>100</v>
      </c>
      <c r="Z35" s="46">
        <f t="shared" si="21"/>
        <v>100</v>
      </c>
      <c r="AA35" s="7" t="s">
        <v>3</v>
      </c>
      <c r="AB35" s="82"/>
      <c r="AC35" s="83"/>
      <c r="AD35" s="83"/>
      <c r="AE35" s="3"/>
      <c r="AF35" s="1"/>
    </row>
    <row r="36" spans="1:32" ht="22.5" customHeight="1" thickBot="1">
      <c r="A36" s="10"/>
      <c r="B36" s="84">
        <v>870</v>
      </c>
      <c r="C36" s="85"/>
      <c r="D36" s="85"/>
      <c r="E36" s="85"/>
      <c r="F36" s="85"/>
      <c r="G36" s="85"/>
      <c r="H36" s="85"/>
      <c r="I36" s="85"/>
      <c r="J36" s="85"/>
      <c r="K36" s="85"/>
      <c r="L36" s="86"/>
      <c r="M36" s="9">
        <v>111</v>
      </c>
      <c r="N36" s="8"/>
      <c r="O36" s="47" t="s">
        <v>73</v>
      </c>
      <c r="P36" s="48">
        <v>1</v>
      </c>
      <c r="Q36" s="49">
        <v>11</v>
      </c>
      <c r="R36" s="35">
        <v>111</v>
      </c>
      <c r="S36" s="50" t="s">
        <v>72</v>
      </c>
      <c r="T36" s="51">
        <v>870</v>
      </c>
      <c r="U36" s="38" t="s">
        <v>1</v>
      </c>
      <c r="V36" s="39"/>
      <c r="W36" s="52">
        <v>100</v>
      </c>
      <c r="X36" s="53"/>
      <c r="Y36" s="54">
        <v>100</v>
      </c>
      <c r="Z36" s="52">
        <v>100</v>
      </c>
      <c r="AA36" s="7" t="s">
        <v>3</v>
      </c>
      <c r="AB36" s="82"/>
      <c r="AC36" s="83"/>
      <c r="AD36" s="83"/>
      <c r="AE36" s="3"/>
      <c r="AF36" s="1"/>
    </row>
    <row r="37" spans="1:32" ht="23.25" customHeight="1">
      <c r="A37" s="10"/>
      <c r="B37" s="95" t="s">
        <v>71</v>
      </c>
      <c r="C37" s="96"/>
      <c r="D37" s="96"/>
      <c r="E37" s="96"/>
      <c r="F37" s="96"/>
      <c r="G37" s="96"/>
      <c r="H37" s="96"/>
      <c r="I37" s="96"/>
      <c r="J37" s="96"/>
      <c r="K37" s="96"/>
      <c r="L37" s="97"/>
      <c r="M37" s="9">
        <v>203</v>
      </c>
      <c r="N37" s="8"/>
      <c r="O37" s="55" t="s">
        <v>71</v>
      </c>
      <c r="P37" s="56">
        <v>2</v>
      </c>
      <c r="Q37" s="57">
        <v>0</v>
      </c>
      <c r="R37" s="35">
        <v>203</v>
      </c>
      <c r="S37" s="58" t="s">
        <v>5</v>
      </c>
      <c r="T37" s="59" t="s">
        <v>5</v>
      </c>
      <c r="U37" s="38">
        <v>0</v>
      </c>
      <c r="V37" s="39"/>
      <c r="W37" s="60">
        <v>166424</v>
      </c>
      <c r="X37" s="60">
        <f t="shared" ref="X37:Z37" si="22">X39</f>
        <v>0</v>
      </c>
      <c r="Y37" s="60">
        <v>183600</v>
      </c>
      <c r="Z37" s="60">
        <f t="shared" si="22"/>
        <v>201200</v>
      </c>
      <c r="AA37" s="7" t="s">
        <v>65</v>
      </c>
      <c r="AB37" s="90"/>
      <c r="AC37" s="91"/>
      <c r="AD37" s="91"/>
      <c r="AE37" s="3"/>
      <c r="AF37" s="1"/>
    </row>
    <row r="38" spans="1:32" ht="25.5" customHeight="1">
      <c r="A38" s="10"/>
      <c r="B38" s="95" t="s">
        <v>70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  <c r="M38" s="9">
        <v>203</v>
      </c>
      <c r="N38" s="8"/>
      <c r="O38" s="32" t="s">
        <v>70</v>
      </c>
      <c r="P38" s="33">
        <v>2</v>
      </c>
      <c r="Q38" s="34">
        <v>3</v>
      </c>
      <c r="R38" s="35">
        <v>203</v>
      </c>
      <c r="S38" s="36" t="s">
        <v>5</v>
      </c>
      <c r="T38" s="37" t="s">
        <v>5</v>
      </c>
      <c r="U38" s="38">
        <v>0</v>
      </c>
      <c r="V38" s="39"/>
      <c r="W38" s="40">
        <v>0</v>
      </c>
      <c r="X38" s="40">
        <f t="shared" ref="X38:Z38" si="23">X40</f>
        <v>0</v>
      </c>
      <c r="Y38" s="40">
        <f t="shared" si="23"/>
        <v>183600</v>
      </c>
      <c r="Z38" s="40">
        <f t="shared" si="23"/>
        <v>201200</v>
      </c>
      <c r="AA38" s="7" t="s">
        <v>65</v>
      </c>
      <c r="AB38" s="90"/>
      <c r="AC38" s="91"/>
      <c r="AD38" s="91"/>
      <c r="AE38" s="3"/>
      <c r="AF38" s="1"/>
    </row>
    <row r="39" spans="1:32" ht="39.75" customHeight="1">
      <c r="A39" s="10"/>
      <c r="B39" s="17"/>
      <c r="C39" s="16"/>
      <c r="D39" s="15"/>
      <c r="E39" s="87" t="s">
        <v>64</v>
      </c>
      <c r="F39" s="88"/>
      <c r="G39" s="88"/>
      <c r="H39" s="88"/>
      <c r="I39" s="88"/>
      <c r="J39" s="88"/>
      <c r="K39" s="88"/>
      <c r="L39" s="89"/>
      <c r="M39" s="9">
        <v>203</v>
      </c>
      <c r="N39" s="8"/>
      <c r="O39" s="32" t="s">
        <v>63</v>
      </c>
      <c r="P39" s="33">
        <v>2</v>
      </c>
      <c r="Q39" s="34">
        <v>3</v>
      </c>
      <c r="R39" s="35">
        <v>203</v>
      </c>
      <c r="S39" s="36" t="s">
        <v>62</v>
      </c>
      <c r="T39" s="37" t="s">
        <v>5</v>
      </c>
      <c r="U39" s="38" t="s">
        <v>1</v>
      </c>
      <c r="V39" s="39"/>
      <c r="W39" s="40">
        <v>152000</v>
      </c>
      <c r="X39" s="40">
        <f t="shared" ref="X39:Z39" si="24">X40</f>
        <v>0</v>
      </c>
      <c r="Y39" s="40">
        <v>183600</v>
      </c>
      <c r="Z39" s="40">
        <f t="shared" si="24"/>
        <v>201200</v>
      </c>
      <c r="AA39" s="7" t="s">
        <v>65</v>
      </c>
      <c r="AB39" s="90"/>
      <c r="AC39" s="91"/>
      <c r="AD39" s="91"/>
      <c r="AE39" s="3"/>
      <c r="AF39" s="1"/>
    </row>
    <row r="40" spans="1:32" ht="33" customHeight="1">
      <c r="A40" s="10"/>
      <c r="B40" s="14"/>
      <c r="C40" s="13"/>
      <c r="D40" s="13"/>
      <c r="E40" s="18"/>
      <c r="F40" s="18"/>
      <c r="G40" s="18"/>
      <c r="H40" s="12"/>
      <c r="I40" s="92" t="s">
        <v>69</v>
      </c>
      <c r="J40" s="93"/>
      <c r="K40" s="93"/>
      <c r="L40" s="94"/>
      <c r="M40" s="9">
        <v>203</v>
      </c>
      <c r="N40" s="8"/>
      <c r="O40" s="32" t="s">
        <v>68</v>
      </c>
      <c r="P40" s="33">
        <v>2</v>
      </c>
      <c r="Q40" s="34">
        <v>3</v>
      </c>
      <c r="R40" s="35">
        <v>203</v>
      </c>
      <c r="S40" s="36" t="s">
        <v>66</v>
      </c>
      <c r="T40" s="37">
        <v>100</v>
      </c>
      <c r="U40" s="38" t="s">
        <v>1</v>
      </c>
      <c r="V40" s="39"/>
      <c r="W40" s="40">
        <v>152000</v>
      </c>
      <c r="X40" s="40">
        <f t="shared" ref="X40:Z40" si="25">X41</f>
        <v>0</v>
      </c>
      <c r="Y40" s="40">
        <v>183600</v>
      </c>
      <c r="Z40" s="40">
        <v>201200</v>
      </c>
      <c r="AA40" s="7" t="s">
        <v>65</v>
      </c>
      <c r="AB40" s="90"/>
      <c r="AC40" s="91"/>
      <c r="AD40" s="91"/>
      <c r="AE40" s="3"/>
      <c r="AF40" s="1"/>
    </row>
    <row r="41" spans="1:32" ht="72" customHeight="1" thickBot="1">
      <c r="A41" s="10"/>
      <c r="B41" s="84">
        <v>100</v>
      </c>
      <c r="C41" s="85"/>
      <c r="D41" s="85"/>
      <c r="E41" s="85"/>
      <c r="F41" s="85"/>
      <c r="G41" s="85"/>
      <c r="H41" s="85"/>
      <c r="I41" s="85"/>
      <c r="J41" s="85"/>
      <c r="K41" s="85"/>
      <c r="L41" s="86"/>
      <c r="M41" s="9">
        <v>203</v>
      </c>
      <c r="N41" s="8"/>
      <c r="O41" s="41" t="s">
        <v>27</v>
      </c>
      <c r="P41" s="42">
        <v>2</v>
      </c>
      <c r="Q41" s="43">
        <v>3</v>
      </c>
      <c r="R41" s="35">
        <v>203</v>
      </c>
      <c r="S41" s="44" t="s">
        <v>66</v>
      </c>
      <c r="T41" s="45">
        <v>100</v>
      </c>
      <c r="U41" s="38" t="s">
        <v>1</v>
      </c>
      <c r="V41" s="39"/>
      <c r="W41" s="46">
        <v>152000</v>
      </c>
      <c r="X41" s="46">
        <f t="shared" ref="X41:Z41" si="26">X42</f>
        <v>0</v>
      </c>
      <c r="Y41" s="46">
        <v>183600</v>
      </c>
      <c r="Z41" s="46">
        <v>201200</v>
      </c>
      <c r="AA41" s="7" t="s">
        <v>65</v>
      </c>
      <c r="AB41" s="82"/>
      <c r="AC41" s="83"/>
      <c r="AD41" s="83"/>
      <c r="AE41" s="3"/>
      <c r="AF41" s="1"/>
    </row>
    <row r="42" spans="1:32" ht="37.5" customHeight="1" thickBot="1">
      <c r="A42" s="10"/>
      <c r="B42" s="84">
        <v>120</v>
      </c>
      <c r="C42" s="85"/>
      <c r="D42" s="85"/>
      <c r="E42" s="85"/>
      <c r="F42" s="85"/>
      <c r="G42" s="85"/>
      <c r="H42" s="85"/>
      <c r="I42" s="85"/>
      <c r="J42" s="85"/>
      <c r="K42" s="85"/>
      <c r="L42" s="86"/>
      <c r="M42" s="9">
        <v>203</v>
      </c>
      <c r="N42" s="8"/>
      <c r="O42" s="47" t="s">
        <v>10</v>
      </c>
      <c r="P42" s="48">
        <v>2</v>
      </c>
      <c r="Q42" s="49">
        <v>3</v>
      </c>
      <c r="R42" s="35">
        <v>203</v>
      </c>
      <c r="S42" s="50" t="s">
        <v>66</v>
      </c>
      <c r="T42" s="51">
        <v>240</v>
      </c>
      <c r="U42" s="38" t="s">
        <v>1</v>
      </c>
      <c r="V42" s="39"/>
      <c r="W42" s="52">
        <v>14424</v>
      </c>
      <c r="X42" s="53"/>
      <c r="Y42" s="54">
        <v>0</v>
      </c>
      <c r="Z42" s="52">
        <v>0</v>
      </c>
      <c r="AA42" s="7" t="s">
        <v>65</v>
      </c>
      <c r="AB42" s="82"/>
      <c r="AC42" s="83"/>
      <c r="AD42" s="83"/>
      <c r="AE42" s="3"/>
      <c r="AF42" s="1"/>
    </row>
    <row r="43" spans="1:32" ht="25.5" customHeight="1">
      <c r="A43" s="10"/>
      <c r="B43" s="95" t="s">
        <v>55</v>
      </c>
      <c r="C43" s="96"/>
      <c r="D43" s="96"/>
      <c r="E43" s="96"/>
      <c r="F43" s="96"/>
      <c r="G43" s="96"/>
      <c r="H43" s="96"/>
      <c r="I43" s="96"/>
      <c r="J43" s="96"/>
      <c r="K43" s="96"/>
      <c r="L43" s="97"/>
      <c r="M43" s="9">
        <v>409</v>
      </c>
      <c r="N43" s="8"/>
      <c r="O43" s="55" t="s">
        <v>55</v>
      </c>
      <c r="P43" s="56">
        <v>4</v>
      </c>
      <c r="Q43" s="57">
        <v>0</v>
      </c>
      <c r="R43" s="35">
        <v>409</v>
      </c>
      <c r="S43" s="58" t="s">
        <v>5</v>
      </c>
      <c r="T43" s="59" t="s">
        <v>5</v>
      </c>
      <c r="U43" s="38">
        <v>0</v>
      </c>
      <c r="V43" s="39"/>
      <c r="W43" s="60">
        <f>W44</f>
        <v>720100</v>
      </c>
      <c r="X43" s="60">
        <f t="shared" ref="X43:Z43" si="27">X44</f>
        <v>0</v>
      </c>
      <c r="Y43" s="60">
        <f t="shared" si="27"/>
        <v>845200</v>
      </c>
      <c r="Z43" s="60">
        <f t="shared" si="27"/>
        <v>851800</v>
      </c>
      <c r="AA43" s="7" t="s">
        <v>3</v>
      </c>
      <c r="AB43" s="90"/>
      <c r="AC43" s="91"/>
      <c r="AD43" s="91"/>
      <c r="AE43" s="3"/>
      <c r="AF43" s="1"/>
    </row>
    <row r="44" spans="1:32" ht="27.75" customHeight="1">
      <c r="A44" s="10"/>
      <c r="B44" s="95" t="s">
        <v>54</v>
      </c>
      <c r="C44" s="96"/>
      <c r="D44" s="96"/>
      <c r="E44" s="96"/>
      <c r="F44" s="96"/>
      <c r="G44" s="96"/>
      <c r="H44" s="96"/>
      <c r="I44" s="96"/>
      <c r="J44" s="96"/>
      <c r="K44" s="96"/>
      <c r="L44" s="97"/>
      <c r="M44" s="9">
        <v>409</v>
      </c>
      <c r="N44" s="8"/>
      <c r="O44" s="32" t="s">
        <v>54</v>
      </c>
      <c r="P44" s="33">
        <v>4</v>
      </c>
      <c r="Q44" s="34">
        <v>9</v>
      </c>
      <c r="R44" s="35">
        <v>409</v>
      </c>
      <c r="S44" s="36" t="s">
        <v>5</v>
      </c>
      <c r="T44" s="37" t="s">
        <v>5</v>
      </c>
      <c r="U44" s="38">
        <v>0</v>
      </c>
      <c r="V44" s="39"/>
      <c r="W44" s="40">
        <f>W45</f>
        <v>720100</v>
      </c>
      <c r="X44" s="40">
        <f t="shared" ref="X44:Z44" si="28">X45</f>
        <v>0</v>
      </c>
      <c r="Y44" s="40">
        <f t="shared" si="28"/>
        <v>845200</v>
      </c>
      <c r="Z44" s="40">
        <f t="shared" si="28"/>
        <v>851800</v>
      </c>
      <c r="AA44" s="7" t="s">
        <v>3</v>
      </c>
      <c r="AB44" s="90"/>
      <c r="AC44" s="91"/>
      <c r="AD44" s="91"/>
      <c r="AE44" s="3"/>
      <c r="AF44" s="1"/>
    </row>
    <row r="45" spans="1:32" ht="29.25" customHeight="1">
      <c r="A45" s="10"/>
      <c r="B45" s="17"/>
      <c r="C45" s="16"/>
      <c r="D45" s="15"/>
      <c r="E45" s="87" t="s">
        <v>53</v>
      </c>
      <c r="F45" s="88"/>
      <c r="G45" s="88"/>
      <c r="H45" s="88"/>
      <c r="I45" s="88"/>
      <c r="J45" s="88"/>
      <c r="K45" s="88"/>
      <c r="L45" s="89"/>
      <c r="M45" s="9">
        <v>409</v>
      </c>
      <c r="N45" s="8"/>
      <c r="O45" s="32" t="s">
        <v>52</v>
      </c>
      <c r="P45" s="33">
        <v>4</v>
      </c>
      <c r="Q45" s="34">
        <v>9</v>
      </c>
      <c r="R45" s="35">
        <v>409</v>
      </c>
      <c r="S45" s="36" t="s">
        <v>51</v>
      </c>
      <c r="T45" s="37" t="s">
        <v>5</v>
      </c>
      <c r="U45" s="38" t="s">
        <v>1</v>
      </c>
      <c r="V45" s="39"/>
      <c r="W45" s="40">
        <f>W46</f>
        <v>720100</v>
      </c>
      <c r="X45" s="40">
        <f t="shared" ref="X45:Z45" si="29">X46</f>
        <v>0</v>
      </c>
      <c r="Y45" s="40">
        <f t="shared" si="29"/>
        <v>845200</v>
      </c>
      <c r="Z45" s="40">
        <f t="shared" si="29"/>
        <v>851800</v>
      </c>
      <c r="AA45" s="7" t="s">
        <v>3</v>
      </c>
      <c r="AB45" s="90"/>
      <c r="AC45" s="91"/>
      <c r="AD45" s="91"/>
      <c r="AE45" s="3"/>
      <c r="AF45" s="1"/>
    </row>
    <row r="46" spans="1:32" ht="44.25" customHeight="1">
      <c r="A46" s="10"/>
      <c r="B46" s="14"/>
      <c r="C46" s="13"/>
      <c r="D46" s="13"/>
      <c r="E46" s="18"/>
      <c r="F46" s="18"/>
      <c r="G46" s="18"/>
      <c r="H46" s="12"/>
      <c r="I46" s="92" t="s">
        <v>50</v>
      </c>
      <c r="J46" s="93"/>
      <c r="K46" s="93"/>
      <c r="L46" s="94"/>
      <c r="M46" s="9">
        <v>409</v>
      </c>
      <c r="N46" s="8"/>
      <c r="O46" s="32" t="s">
        <v>49</v>
      </c>
      <c r="P46" s="33">
        <v>4</v>
      </c>
      <c r="Q46" s="34">
        <v>9</v>
      </c>
      <c r="R46" s="35">
        <v>409</v>
      </c>
      <c r="S46" s="36" t="s">
        <v>48</v>
      </c>
      <c r="T46" s="37" t="s">
        <v>5</v>
      </c>
      <c r="U46" s="38" t="s">
        <v>1</v>
      </c>
      <c r="V46" s="39"/>
      <c r="W46" s="40">
        <f>W47</f>
        <v>720100</v>
      </c>
      <c r="X46" s="40">
        <f t="shared" ref="X46:Z46" si="30">X47</f>
        <v>0</v>
      </c>
      <c r="Y46" s="40">
        <f t="shared" si="30"/>
        <v>845200</v>
      </c>
      <c r="Z46" s="40">
        <f t="shared" si="30"/>
        <v>851800</v>
      </c>
      <c r="AA46" s="7" t="s">
        <v>3</v>
      </c>
      <c r="AB46" s="90"/>
      <c r="AC46" s="91"/>
      <c r="AD46" s="91"/>
      <c r="AE46" s="3"/>
      <c r="AF46" s="1"/>
    </row>
    <row r="47" spans="1:32" ht="39" customHeight="1" thickBot="1">
      <c r="A47" s="10"/>
      <c r="B47" s="84">
        <v>200</v>
      </c>
      <c r="C47" s="85"/>
      <c r="D47" s="85"/>
      <c r="E47" s="85"/>
      <c r="F47" s="85"/>
      <c r="G47" s="85"/>
      <c r="H47" s="85"/>
      <c r="I47" s="85"/>
      <c r="J47" s="85"/>
      <c r="K47" s="85"/>
      <c r="L47" s="86"/>
      <c r="M47" s="9">
        <v>409</v>
      </c>
      <c r="N47" s="8"/>
      <c r="O47" s="41" t="s">
        <v>11</v>
      </c>
      <c r="P47" s="42">
        <v>4</v>
      </c>
      <c r="Q47" s="43">
        <v>9</v>
      </c>
      <c r="R47" s="35">
        <v>409</v>
      </c>
      <c r="S47" s="44" t="s">
        <v>48</v>
      </c>
      <c r="T47" s="45">
        <v>200</v>
      </c>
      <c r="U47" s="38" t="s">
        <v>1</v>
      </c>
      <c r="V47" s="39"/>
      <c r="W47" s="46">
        <f>W48</f>
        <v>720100</v>
      </c>
      <c r="X47" s="46">
        <f t="shared" ref="X47:Z47" si="31">X48</f>
        <v>0</v>
      </c>
      <c r="Y47" s="46">
        <f t="shared" si="31"/>
        <v>845200</v>
      </c>
      <c r="Z47" s="46">
        <f t="shared" si="31"/>
        <v>851800</v>
      </c>
      <c r="AA47" s="7" t="s">
        <v>3</v>
      </c>
      <c r="AB47" s="82"/>
      <c r="AC47" s="83"/>
      <c r="AD47" s="83"/>
      <c r="AE47" s="3"/>
      <c r="AF47" s="1"/>
    </row>
    <row r="48" spans="1:32" ht="43.5" customHeight="1" thickBot="1">
      <c r="A48" s="10"/>
      <c r="B48" s="84">
        <v>240</v>
      </c>
      <c r="C48" s="85"/>
      <c r="D48" s="85"/>
      <c r="E48" s="85"/>
      <c r="F48" s="85"/>
      <c r="G48" s="85"/>
      <c r="H48" s="85"/>
      <c r="I48" s="85"/>
      <c r="J48" s="85"/>
      <c r="K48" s="85"/>
      <c r="L48" s="86"/>
      <c r="M48" s="9">
        <v>409</v>
      </c>
      <c r="N48" s="8"/>
      <c r="O48" s="47" t="s">
        <v>10</v>
      </c>
      <c r="P48" s="48">
        <v>4</v>
      </c>
      <c r="Q48" s="49">
        <v>9</v>
      </c>
      <c r="R48" s="35">
        <v>409</v>
      </c>
      <c r="S48" s="50" t="s">
        <v>48</v>
      </c>
      <c r="T48" s="51">
        <v>240</v>
      </c>
      <c r="U48" s="38" t="s">
        <v>1</v>
      </c>
      <c r="V48" s="39"/>
      <c r="W48" s="52">
        <v>720100</v>
      </c>
      <c r="X48" s="53"/>
      <c r="Y48" s="54">
        <v>845200</v>
      </c>
      <c r="Z48" s="52">
        <v>851800</v>
      </c>
      <c r="AA48" s="7" t="s">
        <v>3</v>
      </c>
      <c r="AB48" s="82"/>
      <c r="AC48" s="83"/>
      <c r="AD48" s="83"/>
      <c r="AE48" s="3"/>
      <c r="AF48" s="1"/>
    </row>
    <row r="49" spans="1:32" ht="29.25" customHeight="1">
      <c r="A49" s="10"/>
      <c r="B49" s="95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  <c r="M49" s="9">
        <v>503</v>
      </c>
      <c r="N49" s="8"/>
      <c r="O49" s="55" t="s">
        <v>47</v>
      </c>
      <c r="P49" s="56">
        <v>5</v>
      </c>
      <c r="Q49" s="57">
        <v>0</v>
      </c>
      <c r="R49" s="35">
        <v>503</v>
      </c>
      <c r="S49" s="58" t="s">
        <v>5</v>
      </c>
      <c r="T49" s="59" t="s">
        <v>5</v>
      </c>
      <c r="U49" s="38">
        <v>0</v>
      </c>
      <c r="V49" s="39"/>
      <c r="W49" s="60"/>
      <c r="X49" s="60" t="e">
        <f>#REF!+X50</f>
        <v>#REF!</v>
      </c>
      <c r="Y49" s="60"/>
      <c r="Z49" s="60"/>
      <c r="AA49" s="7" t="s">
        <v>3</v>
      </c>
      <c r="AB49" s="90"/>
      <c r="AC49" s="91"/>
      <c r="AD49" s="91"/>
      <c r="AE49" s="3"/>
      <c r="AF49" s="1"/>
    </row>
    <row r="50" spans="1:32" ht="15.75" customHeight="1">
      <c r="A50" s="10"/>
      <c r="B50" s="95" t="s">
        <v>45</v>
      </c>
      <c r="C50" s="96"/>
      <c r="D50" s="96"/>
      <c r="E50" s="96"/>
      <c r="F50" s="96"/>
      <c r="G50" s="96"/>
      <c r="H50" s="96"/>
      <c r="I50" s="96"/>
      <c r="J50" s="96"/>
      <c r="K50" s="96"/>
      <c r="L50" s="97"/>
      <c r="M50" s="9">
        <v>503</v>
      </c>
      <c r="N50" s="8"/>
      <c r="O50" s="55" t="s">
        <v>45</v>
      </c>
      <c r="P50" s="56">
        <v>5</v>
      </c>
      <c r="Q50" s="57">
        <v>3</v>
      </c>
      <c r="R50" s="35">
        <v>503</v>
      </c>
      <c r="S50" s="58" t="s">
        <v>5</v>
      </c>
      <c r="T50" s="59" t="s">
        <v>5</v>
      </c>
      <c r="U50" s="38">
        <v>0</v>
      </c>
      <c r="V50" s="39"/>
      <c r="W50" s="60">
        <f>W51</f>
        <v>256090</v>
      </c>
      <c r="X50" s="60" t="e">
        <f t="shared" ref="X50:Z50" si="32">X51</f>
        <v>#REF!</v>
      </c>
      <c r="Y50" s="60">
        <f t="shared" si="32"/>
        <v>103072</v>
      </c>
      <c r="Z50" s="60">
        <f t="shared" si="32"/>
        <v>0</v>
      </c>
      <c r="AA50" s="7" t="s">
        <v>3</v>
      </c>
      <c r="AB50" s="90"/>
      <c r="AC50" s="91"/>
      <c r="AD50" s="91"/>
      <c r="AE50" s="3"/>
      <c r="AF50" s="1"/>
    </row>
    <row r="51" spans="1:32" ht="23.25" customHeight="1">
      <c r="A51" s="10"/>
      <c r="B51" s="17"/>
      <c r="C51" s="16"/>
      <c r="D51" s="15"/>
      <c r="E51" s="87" t="s">
        <v>46</v>
      </c>
      <c r="F51" s="88"/>
      <c r="G51" s="88"/>
      <c r="H51" s="88"/>
      <c r="I51" s="88"/>
      <c r="J51" s="88"/>
      <c r="K51" s="88"/>
      <c r="L51" s="89"/>
      <c r="M51" s="9">
        <v>503</v>
      </c>
      <c r="N51" s="8"/>
      <c r="O51" s="32" t="s">
        <v>45</v>
      </c>
      <c r="P51" s="33">
        <v>5</v>
      </c>
      <c r="Q51" s="34">
        <v>3</v>
      </c>
      <c r="R51" s="35">
        <v>503</v>
      </c>
      <c r="S51" s="36" t="s">
        <v>44</v>
      </c>
      <c r="T51" s="37" t="s">
        <v>5</v>
      </c>
      <c r="U51" s="38" t="s">
        <v>1</v>
      </c>
      <c r="V51" s="39"/>
      <c r="W51" s="40">
        <v>256090</v>
      </c>
      <c r="X51" s="40" t="e">
        <f>X52+#REF!+#REF!</f>
        <v>#REF!</v>
      </c>
      <c r="Y51" s="40">
        <v>103072</v>
      </c>
      <c r="Z51" s="40">
        <v>0</v>
      </c>
      <c r="AA51" s="7" t="s">
        <v>3</v>
      </c>
      <c r="AB51" s="90"/>
      <c r="AC51" s="91"/>
      <c r="AD51" s="91"/>
      <c r="AE51" s="3"/>
      <c r="AF51" s="1"/>
    </row>
    <row r="52" spans="1:32" ht="24.75" customHeight="1">
      <c r="A52" s="10"/>
      <c r="B52" s="14"/>
      <c r="C52" s="13"/>
      <c r="D52" s="13"/>
      <c r="E52" s="18"/>
      <c r="F52" s="18"/>
      <c r="G52" s="18"/>
      <c r="H52" s="12"/>
      <c r="I52" s="92" t="s">
        <v>43</v>
      </c>
      <c r="J52" s="93"/>
      <c r="K52" s="93"/>
      <c r="L52" s="94"/>
      <c r="M52" s="9">
        <v>503</v>
      </c>
      <c r="N52" s="8"/>
      <c r="O52" s="32" t="s">
        <v>42</v>
      </c>
      <c r="P52" s="33">
        <v>5</v>
      </c>
      <c r="Q52" s="34">
        <v>3</v>
      </c>
      <c r="R52" s="35">
        <v>503</v>
      </c>
      <c r="S52" s="36" t="s">
        <v>41</v>
      </c>
      <c r="T52" s="37" t="s">
        <v>5</v>
      </c>
      <c r="U52" s="38" t="s">
        <v>1</v>
      </c>
      <c r="V52" s="39"/>
      <c r="W52" s="40"/>
      <c r="X52" s="40">
        <f t="shared" ref="X52:Z52" si="33">X53</f>
        <v>0</v>
      </c>
      <c r="Y52" s="40">
        <f t="shared" si="33"/>
        <v>103072</v>
      </c>
      <c r="Z52" s="40">
        <f t="shared" si="33"/>
        <v>0</v>
      </c>
      <c r="AA52" s="7" t="s">
        <v>3</v>
      </c>
      <c r="AB52" s="90"/>
      <c r="AC52" s="91"/>
      <c r="AD52" s="91"/>
      <c r="AE52" s="3"/>
      <c r="AF52" s="1"/>
    </row>
    <row r="53" spans="1:32" ht="42.75" customHeight="1" thickBot="1">
      <c r="A53" s="10"/>
      <c r="B53" s="84">
        <v>200</v>
      </c>
      <c r="C53" s="85"/>
      <c r="D53" s="85"/>
      <c r="E53" s="85"/>
      <c r="F53" s="85"/>
      <c r="G53" s="85"/>
      <c r="H53" s="85"/>
      <c r="I53" s="85"/>
      <c r="J53" s="85"/>
      <c r="K53" s="85"/>
      <c r="L53" s="86"/>
      <c r="M53" s="9">
        <v>503</v>
      </c>
      <c r="N53" s="8"/>
      <c r="O53" s="41" t="s">
        <v>11</v>
      </c>
      <c r="P53" s="42">
        <v>5</v>
      </c>
      <c r="Q53" s="43">
        <v>3</v>
      </c>
      <c r="R53" s="35">
        <v>503</v>
      </c>
      <c r="S53" s="44" t="s">
        <v>41</v>
      </c>
      <c r="T53" s="45">
        <v>200</v>
      </c>
      <c r="U53" s="38" t="s">
        <v>1</v>
      </c>
      <c r="V53" s="39"/>
      <c r="W53" s="46">
        <f>W54</f>
        <v>256090</v>
      </c>
      <c r="X53" s="46">
        <f t="shared" ref="X53:Z53" si="34">X54</f>
        <v>0</v>
      </c>
      <c r="Y53" s="46">
        <f t="shared" si="34"/>
        <v>103072</v>
      </c>
      <c r="Z53" s="46">
        <f t="shared" si="34"/>
        <v>0</v>
      </c>
      <c r="AA53" s="7" t="s">
        <v>3</v>
      </c>
      <c r="AB53" s="82"/>
      <c r="AC53" s="83"/>
      <c r="AD53" s="83"/>
      <c r="AE53" s="3"/>
      <c r="AF53" s="1"/>
    </row>
    <row r="54" spans="1:32" ht="43.5" customHeight="1" thickBot="1">
      <c r="A54" s="10"/>
      <c r="B54" s="84">
        <v>240</v>
      </c>
      <c r="C54" s="85"/>
      <c r="D54" s="85"/>
      <c r="E54" s="85"/>
      <c r="F54" s="85"/>
      <c r="G54" s="85"/>
      <c r="H54" s="85"/>
      <c r="I54" s="85"/>
      <c r="J54" s="85"/>
      <c r="K54" s="85"/>
      <c r="L54" s="86"/>
      <c r="M54" s="9">
        <v>503</v>
      </c>
      <c r="N54" s="8"/>
      <c r="O54" s="47" t="s">
        <v>10</v>
      </c>
      <c r="P54" s="48">
        <v>5</v>
      </c>
      <c r="Q54" s="49">
        <v>3</v>
      </c>
      <c r="R54" s="35">
        <v>503</v>
      </c>
      <c r="S54" s="50" t="s">
        <v>41</v>
      </c>
      <c r="T54" s="51">
        <v>240</v>
      </c>
      <c r="U54" s="67" t="s">
        <v>1</v>
      </c>
      <c r="V54" s="68"/>
      <c r="W54" s="52">
        <v>256090</v>
      </c>
      <c r="X54" s="53"/>
      <c r="Y54" s="54">
        <v>103072</v>
      </c>
      <c r="Z54" s="52">
        <v>0</v>
      </c>
      <c r="AA54" s="7" t="s">
        <v>3</v>
      </c>
      <c r="AB54" s="82"/>
      <c r="AC54" s="83"/>
      <c r="AD54" s="83"/>
      <c r="AE54" s="3"/>
      <c r="AF54" s="1"/>
    </row>
    <row r="55" spans="1:32" ht="27.75" customHeight="1">
      <c r="A55" s="10"/>
      <c r="B55" s="95" t="s">
        <v>40</v>
      </c>
      <c r="C55" s="96"/>
      <c r="D55" s="96"/>
      <c r="E55" s="96"/>
      <c r="F55" s="96"/>
      <c r="G55" s="96"/>
      <c r="H55" s="96"/>
      <c r="I55" s="96"/>
      <c r="J55" s="96"/>
      <c r="K55" s="96"/>
      <c r="L55" s="97"/>
      <c r="M55" s="9">
        <v>801</v>
      </c>
      <c r="N55" s="8"/>
      <c r="O55" s="55" t="s">
        <v>40</v>
      </c>
      <c r="P55" s="56">
        <v>8</v>
      </c>
      <c r="Q55" s="57">
        <v>0</v>
      </c>
      <c r="R55" s="35">
        <v>801</v>
      </c>
      <c r="S55" s="58" t="s">
        <v>5</v>
      </c>
      <c r="T55" s="59" t="s">
        <v>5</v>
      </c>
      <c r="U55" s="38">
        <v>0</v>
      </c>
      <c r="V55" s="39"/>
      <c r="W55" s="60">
        <v>4134949</v>
      </c>
      <c r="X55" s="60" t="e">
        <f t="shared" ref="X55" si="35">X56</f>
        <v>#REF!</v>
      </c>
      <c r="Y55" s="60">
        <v>869992</v>
      </c>
      <c r="Z55" s="60">
        <v>375634</v>
      </c>
      <c r="AA55" s="7" t="s">
        <v>3</v>
      </c>
      <c r="AB55" s="90"/>
      <c r="AC55" s="91"/>
      <c r="AD55" s="91"/>
      <c r="AE55" s="3"/>
      <c r="AF55" s="1"/>
    </row>
    <row r="56" spans="1:32" ht="26.25" customHeight="1">
      <c r="A56" s="10"/>
      <c r="B56" s="95" t="s">
        <v>39</v>
      </c>
      <c r="C56" s="96"/>
      <c r="D56" s="96"/>
      <c r="E56" s="96"/>
      <c r="F56" s="96"/>
      <c r="G56" s="96"/>
      <c r="H56" s="96"/>
      <c r="I56" s="96"/>
      <c r="J56" s="96"/>
      <c r="K56" s="96"/>
      <c r="L56" s="97"/>
      <c r="M56" s="9">
        <v>801</v>
      </c>
      <c r="N56" s="8"/>
      <c r="O56" s="32" t="s">
        <v>39</v>
      </c>
      <c r="P56" s="33">
        <v>8</v>
      </c>
      <c r="Q56" s="34">
        <v>1</v>
      </c>
      <c r="R56" s="35">
        <v>801</v>
      </c>
      <c r="S56" s="36" t="s">
        <v>5</v>
      </c>
      <c r="T56" s="37" t="s">
        <v>5</v>
      </c>
      <c r="U56" s="38">
        <v>0</v>
      </c>
      <c r="V56" s="39"/>
      <c r="W56" s="40">
        <v>4134949</v>
      </c>
      <c r="X56" s="40" t="e">
        <f>X57+X61</f>
        <v>#REF!</v>
      </c>
      <c r="Y56" s="40">
        <v>869992</v>
      </c>
      <c r="Z56" s="40">
        <v>375634</v>
      </c>
      <c r="AA56" s="7" t="s">
        <v>3</v>
      </c>
      <c r="AB56" s="90"/>
      <c r="AC56" s="91"/>
      <c r="AD56" s="91"/>
      <c r="AE56" s="3"/>
      <c r="AF56" s="1"/>
    </row>
    <row r="57" spans="1:32" ht="37.5" customHeight="1">
      <c r="A57" s="10"/>
      <c r="B57" s="17"/>
      <c r="C57" s="16"/>
      <c r="D57" s="15"/>
      <c r="E57" s="87" t="s">
        <v>38</v>
      </c>
      <c r="F57" s="88"/>
      <c r="G57" s="88"/>
      <c r="H57" s="88"/>
      <c r="I57" s="88"/>
      <c r="J57" s="88"/>
      <c r="K57" s="88"/>
      <c r="L57" s="89"/>
      <c r="M57" s="9">
        <v>801</v>
      </c>
      <c r="N57" s="8"/>
      <c r="O57" s="32" t="s">
        <v>37</v>
      </c>
      <c r="P57" s="33">
        <v>8</v>
      </c>
      <c r="Q57" s="34">
        <v>1</v>
      </c>
      <c r="R57" s="35">
        <v>801</v>
      </c>
      <c r="S57" s="36" t="s">
        <v>36</v>
      </c>
      <c r="T57" s="37" t="s">
        <v>5</v>
      </c>
      <c r="U57" s="38" t="s">
        <v>1</v>
      </c>
      <c r="V57" s="39"/>
      <c r="W57" s="40">
        <f>W58</f>
        <v>2999434</v>
      </c>
      <c r="X57" s="40" t="e">
        <f t="shared" ref="X57:Z57" si="36">X58</f>
        <v>#REF!</v>
      </c>
      <c r="Y57" s="40">
        <f t="shared" si="36"/>
        <v>0</v>
      </c>
      <c r="Z57" s="40">
        <f t="shared" si="36"/>
        <v>0</v>
      </c>
      <c r="AA57" s="7" t="s">
        <v>22</v>
      </c>
      <c r="AB57" s="90"/>
      <c r="AC57" s="91"/>
      <c r="AD57" s="91"/>
      <c r="AE57" s="3"/>
      <c r="AF57" s="1"/>
    </row>
    <row r="58" spans="1:32" ht="94.5" customHeight="1">
      <c r="A58" s="10"/>
      <c r="B58" s="14"/>
      <c r="C58" s="13"/>
      <c r="D58" s="13"/>
      <c r="E58" s="18"/>
      <c r="F58" s="18"/>
      <c r="G58" s="18"/>
      <c r="H58" s="12"/>
      <c r="I58" s="92" t="s">
        <v>35</v>
      </c>
      <c r="J58" s="93"/>
      <c r="K58" s="93"/>
      <c r="L58" s="94"/>
      <c r="M58" s="9">
        <v>801</v>
      </c>
      <c r="N58" s="8"/>
      <c r="O58" s="32" t="s">
        <v>34</v>
      </c>
      <c r="P58" s="33">
        <v>8</v>
      </c>
      <c r="Q58" s="34">
        <v>1</v>
      </c>
      <c r="R58" s="35">
        <v>801</v>
      </c>
      <c r="S58" s="36" t="s">
        <v>33</v>
      </c>
      <c r="T58" s="37" t="s">
        <v>5</v>
      </c>
      <c r="U58" s="38" t="s">
        <v>1</v>
      </c>
      <c r="V58" s="39"/>
      <c r="W58" s="40">
        <v>2999434</v>
      </c>
      <c r="X58" s="40" t="e">
        <f>X59+#REF!</f>
        <v>#REF!</v>
      </c>
      <c r="Y58" s="40">
        <v>0</v>
      </c>
      <c r="Z58" s="40">
        <v>0</v>
      </c>
      <c r="AA58" s="7" t="s">
        <v>22</v>
      </c>
      <c r="AB58" s="90"/>
      <c r="AC58" s="91"/>
      <c r="AD58" s="91"/>
      <c r="AE58" s="3"/>
      <c r="AF58" s="1"/>
    </row>
    <row r="59" spans="1:32" ht="72" customHeight="1" thickBot="1">
      <c r="A59" s="10"/>
      <c r="B59" s="84">
        <v>100</v>
      </c>
      <c r="C59" s="85"/>
      <c r="D59" s="85"/>
      <c r="E59" s="85"/>
      <c r="F59" s="85"/>
      <c r="G59" s="85"/>
      <c r="H59" s="85"/>
      <c r="I59" s="85"/>
      <c r="J59" s="85"/>
      <c r="K59" s="85"/>
      <c r="L59" s="86"/>
      <c r="M59" s="9">
        <v>801</v>
      </c>
      <c r="N59" s="8"/>
      <c r="O59" s="41" t="s">
        <v>27</v>
      </c>
      <c r="P59" s="42">
        <v>8</v>
      </c>
      <c r="Q59" s="43">
        <v>1</v>
      </c>
      <c r="R59" s="35">
        <v>801</v>
      </c>
      <c r="S59" s="44" t="s">
        <v>33</v>
      </c>
      <c r="T59" s="45">
        <v>100</v>
      </c>
      <c r="U59" s="38" t="s">
        <v>1</v>
      </c>
      <c r="V59" s="39"/>
      <c r="W59" s="46">
        <f>W60</f>
        <v>2999434</v>
      </c>
      <c r="X59" s="46">
        <f t="shared" ref="X59:Z59" si="37">X60</f>
        <v>0</v>
      </c>
      <c r="Y59" s="46">
        <f t="shared" si="37"/>
        <v>0</v>
      </c>
      <c r="Z59" s="46">
        <f t="shared" si="37"/>
        <v>0</v>
      </c>
      <c r="AA59" s="7" t="s">
        <v>22</v>
      </c>
      <c r="AB59" s="82"/>
      <c r="AC59" s="83"/>
      <c r="AD59" s="83"/>
      <c r="AE59" s="3"/>
      <c r="AF59" s="1"/>
    </row>
    <row r="60" spans="1:32" ht="29.25" customHeight="1" thickBot="1">
      <c r="A60" s="10"/>
      <c r="B60" s="84">
        <v>110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  <c r="M60" s="9">
        <v>801</v>
      </c>
      <c r="N60" s="8"/>
      <c r="O60" s="47" t="s">
        <v>26</v>
      </c>
      <c r="P60" s="48">
        <v>8</v>
      </c>
      <c r="Q60" s="49">
        <v>1</v>
      </c>
      <c r="R60" s="35">
        <v>801</v>
      </c>
      <c r="S60" s="50" t="s">
        <v>33</v>
      </c>
      <c r="T60" s="51">
        <v>110</v>
      </c>
      <c r="U60" s="67" t="s">
        <v>1</v>
      </c>
      <c r="V60" s="68"/>
      <c r="W60" s="52">
        <v>2999434</v>
      </c>
      <c r="X60" s="53"/>
      <c r="Y60" s="54">
        <v>0</v>
      </c>
      <c r="Z60" s="52">
        <v>0</v>
      </c>
      <c r="AA60" s="7" t="s">
        <v>22</v>
      </c>
      <c r="AB60" s="82"/>
      <c r="AC60" s="83"/>
      <c r="AD60" s="83"/>
      <c r="AE60" s="3"/>
      <c r="AF60" s="1"/>
    </row>
    <row r="61" spans="1:32" ht="26.25" customHeight="1">
      <c r="A61" s="10"/>
      <c r="B61" s="17"/>
      <c r="C61" s="16"/>
      <c r="D61" s="15"/>
      <c r="E61" s="87" t="s">
        <v>32</v>
      </c>
      <c r="F61" s="88"/>
      <c r="G61" s="88"/>
      <c r="H61" s="88"/>
      <c r="I61" s="88"/>
      <c r="J61" s="88"/>
      <c r="K61" s="88"/>
      <c r="L61" s="89"/>
      <c r="M61" s="9">
        <v>801</v>
      </c>
      <c r="N61" s="8"/>
      <c r="O61" s="55" t="s">
        <v>31</v>
      </c>
      <c r="P61" s="56">
        <v>8</v>
      </c>
      <c r="Q61" s="57">
        <v>1</v>
      </c>
      <c r="R61" s="35">
        <v>801</v>
      </c>
      <c r="S61" s="58" t="s">
        <v>30</v>
      </c>
      <c r="T61" s="59" t="s">
        <v>5</v>
      </c>
      <c r="U61" s="38" t="s">
        <v>1</v>
      </c>
      <c r="V61" s="39"/>
      <c r="W61" s="60">
        <v>0</v>
      </c>
      <c r="X61" s="60" t="e">
        <f>X62+#REF!+#REF!</f>
        <v>#REF!</v>
      </c>
      <c r="Y61" s="60">
        <v>0</v>
      </c>
      <c r="Z61" s="60">
        <v>0</v>
      </c>
      <c r="AA61" s="7" t="s">
        <v>3</v>
      </c>
      <c r="AB61" s="90"/>
      <c r="AC61" s="91"/>
      <c r="AD61" s="91"/>
      <c r="AE61" s="3"/>
      <c r="AF61" s="1"/>
    </row>
    <row r="62" spans="1:32" ht="24" customHeight="1">
      <c r="A62" s="10"/>
      <c r="B62" s="14"/>
      <c r="C62" s="13"/>
      <c r="D62" s="13"/>
      <c r="E62" s="18"/>
      <c r="F62" s="18"/>
      <c r="G62" s="18"/>
      <c r="H62" s="12"/>
      <c r="I62" s="92" t="s">
        <v>29</v>
      </c>
      <c r="J62" s="93"/>
      <c r="K62" s="93"/>
      <c r="L62" s="94"/>
      <c r="M62" s="9">
        <v>801</v>
      </c>
      <c r="N62" s="8"/>
      <c r="O62" s="32" t="s">
        <v>28</v>
      </c>
      <c r="P62" s="33">
        <v>8</v>
      </c>
      <c r="Q62" s="34">
        <v>1</v>
      </c>
      <c r="R62" s="35">
        <v>801</v>
      </c>
      <c r="S62" s="36" t="s">
        <v>23</v>
      </c>
      <c r="T62" s="37" t="s">
        <v>5</v>
      </c>
      <c r="U62" s="38" t="s">
        <v>1</v>
      </c>
      <c r="V62" s="39"/>
      <c r="W62" s="40">
        <v>0</v>
      </c>
      <c r="X62" s="40">
        <f t="shared" ref="X62:Z62" si="38">X63+X65+X67</f>
        <v>0</v>
      </c>
      <c r="Y62" s="40">
        <v>869992</v>
      </c>
      <c r="Z62" s="40">
        <f t="shared" si="38"/>
        <v>375634</v>
      </c>
      <c r="AA62" s="7" t="s">
        <v>3</v>
      </c>
      <c r="AB62" s="90"/>
      <c r="AC62" s="91"/>
      <c r="AD62" s="91"/>
      <c r="AE62" s="3"/>
      <c r="AF62" s="1"/>
    </row>
    <row r="63" spans="1:32" ht="72" customHeight="1" thickBot="1">
      <c r="A63" s="10"/>
      <c r="B63" s="84">
        <v>100</v>
      </c>
      <c r="C63" s="85"/>
      <c r="D63" s="85"/>
      <c r="E63" s="85"/>
      <c r="F63" s="85"/>
      <c r="G63" s="85"/>
      <c r="H63" s="85"/>
      <c r="I63" s="85"/>
      <c r="J63" s="85"/>
      <c r="K63" s="85"/>
      <c r="L63" s="86"/>
      <c r="M63" s="9">
        <v>801</v>
      </c>
      <c r="N63" s="8"/>
      <c r="O63" s="41" t="s">
        <v>27</v>
      </c>
      <c r="P63" s="42">
        <v>8</v>
      </c>
      <c r="Q63" s="43">
        <v>1</v>
      </c>
      <c r="R63" s="35">
        <v>801</v>
      </c>
      <c r="S63" s="44" t="s">
        <v>23</v>
      </c>
      <c r="T63" s="45">
        <v>100</v>
      </c>
      <c r="U63" s="38" t="s">
        <v>1</v>
      </c>
      <c r="V63" s="39"/>
      <c r="W63" s="46">
        <f>W64</f>
        <v>0</v>
      </c>
      <c r="X63" s="46">
        <f t="shared" ref="X63:Z63" si="39">X64</f>
        <v>0</v>
      </c>
      <c r="Y63" s="46">
        <f t="shared" si="39"/>
        <v>869992</v>
      </c>
      <c r="Z63" s="46">
        <f t="shared" si="39"/>
        <v>375634</v>
      </c>
      <c r="AA63" s="7" t="s">
        <v>3</v>
      </c>
      <c r="AB63" s="82"/>
      <c r="AC63" s="83"/>
      <c r="AD63" s="83"/>
      <c r="AE63" s="3"/>
      <c r="AF63" s="1"/>
    </row>
    <row r="64" spans="1:32" ht="29.25" customHeight="1" thickBot="1">
      <c r="A64" s="10"/>
      <c r="B64" s="84">
        <v>110</v>
      </c>
      <c r="C64" s="85"/>
      <c r="D64" s="85"/>
      <c r="E64" s="85"/>
      <c r="F64" s="85"/>
      <c r="G64" s="85"/>
      <c r="H64" s="85"/>
      <c r="I64" s="85"/>
      <c r="J64" s="85"/>
      <c r="K64" s="85"/>
      <c r="L64" s="86"/>
      <c r="M64" s="9">
        <v>801</v>
      </c>
      <c r="N64" s="8"/>
      <c r="O64" s="47" t="s">
        <v>26</v>
      </c>
      <c r="P64" s="48">
        <v>8</v>
      </c>
      <c r="Q64" s="49">
        <v>1</v>
      </c>
      <c r="R64" s="35">
        <v>801</v>
      </c>
      <c r="S64" s="50" t="s">
        <v>23</v>
      </c>
      <c r="T64" s="51">
        <v>110</v>
      </c>
      <c r="U64" s="38" t="s">
        <v>1</v>
      </c>
      <c r="V64" s="39"/>
      <c r="W64" s="52">
        <v>0</v>
      </c>
      <c r="X64" s="53"/>
      <c r="Y64" s="54">
        <v>869992</v>
      </c>
      <c r="Z64" s="52">
        <v>375634</v>
      </c>
      <c r="AA64" s="7" t="s">
        <v>3</v>
      </c>
      <c r="AB64" s="82"/>
      <c r="AC64" s="83"/>
      <c r="AD64" s="83"/>
      <c r="AE64" s="3"/>
      <c r="AF64" s="1"/>
    </row>
    <row r="65" spans="1:32" ht="48" customHeight="1" thickBot="1">
      <c r="A65" s="10"/>
      <c r="B65" s="84">
        <v>200</v>
      </c>
      <c r="C65" s="85"/>
      <c r="D65" s="85"/>
      <c r="E65" s="85"/>
      <c r="F65" s="85"/>
      <c r="G65" s="85"/>
      <c r="H65" s="85"/>
      <c r="I65" s="85"/>
      <c r="J65" s="85"/>
      <c r="K65" s="85"/>
      <c r="L65" s="86"/>
      <c r="M65" s="9">
        <v>801</v>
      </c>
      <c r="N65" s="8"/>
      <c r="O65" s="61" t="s">
        <v>11</v>
      </c>
      <c r="P65" s="62">
        <v>8</v>
      </c>
      <c r="Q65" s="63">
        <v>1</v>
      </c>
      <c r="R65" s="35">
        <v>801</v>
      </c>
      <c r="S65" s="64" t="s">
        <v>23</v>
      </c>
      <c r="T65" s="65">
        <v>200</v>
      </c>
      <c r="U65" s="38" t="s">
        <v>1</v>
      </c>
      <c r="V65" s="39"/>
      <c r="W65" s="66">
        <f>W66</f>
        <v>1059015</v>
      </c>
      <c r="X65" s="66">
        <f t="shared" ref="X65:Z65" si="40">X66</f>
        <v>0</v>
      </c>
      <c r="Y65" s="66">
        <f t="shared" si="40"/>
        <v>0</v>
      </c>
      <c r="Z65" s="66">
        <f t="shared" si="40"/>
        <v>0</v>
      </c>
      <c r="AA65" s="7" t="s">
        <v>3</v>
      </c>
      <c r="AB65" s="82"/>
      <c r="AC65" s="83"/>
      <c r="AD65" s="83"/>
      <c r="AE65" s="3"/>
      <c r="AF65" s="1"/>
    </row>
    <row r="66" spans="1:32" ht="43.5" customHeight="1" thickBot="1">
      <c r="A66" s="10"/>
      <c r="B66" s="84">
        <v>240</v>
      </c>
      <c r="C66" s="85"/>
      <c r="D66" s="85"/>
      <c r="E66" s="85"/>
      <c r="F66" s="85"/>
      <c r="G66" s="85"/>
      <c r="H66" s="85"/>
      <c r="I66" s="85"/>
      <c r="J66" s="85"/>
      <c r="K66" s="85"/>
      <c r="L66" s="86"/>
      <c r="M66" s="9">
        <v>801</v>
      </c>
      <c r="N66" s="8"/>
      <c r="O66" s="47" t="s">
        <v>10</v>
      </c>
      <c r="P66" s="48">
        <v>8</v>
      </c>
      <c r="Q66" s="49">
        <v>1</v>
      </c>
      <c r="R66" s="35">
        <v>801</v>
      </c>
      <c r="S66" s="50" t="s">
        <v>23</v>
      </c>
      <c r="T66" s="51">
        <v>240</v>
      </c>
      <c r="U66" s="67" t="s">
        <v>1</v>
      </c>
      <c r="V66" s="68"/>
      <c r="W66" s="52">
        <v>1059015</v>
      </c>
      <c r="X66" s="53"/>
      <c r="Y66" s="54">
        <v>0</v>
      </c>
      <c r="Z66" s="52">
        <v>0</v>
      </c>
      <c r="AA66" s="7" t="s">
        <v>3</v>
      </c>
      <c r="AB66" s="82"/>
      <c r="AC66" s="83"/>
      <c r="AD66" s="83"/>
      <c r="AE66" s="3"/>
      <c r="AF66" s="1"/>
    </row>
    <row r="67" spans="1:32" ht="21" customHeight="1" thickBot="1">
      <c r="A67" s="10"/>
      <c r="B67" s="84">
        <v>800</v>
      </c>
      <c r="C67" s="85"/>
      <c r="D67" s="85"/>
      <c r="E67" s="85"/>
      <c r="F67" s="85"/>
      <c r="G67" s="85"/>
      <c r="H67" s="85"/>
      <c r="I67" s="85"/>
      <c r="J67" s="85"/>
      <c r="K67" s="85"/>
      <c r="L67" s="86"/>
      <c r="M67" s="9">
        <v>801</v>
      </c>
      <c r="N67" s="8"/>
      <c r="O67" s="61" t="s">
        <v>25</v>
      </c>
      <c r="P67" s="62">
        <v>8</v>
      </c>
      <c r="Q67" s="63">
        <v>1</v>
      </c>
      <c r="R67" s="35">
        <v>801</v>
      </c>
      <c r="S67" s="64" t="s">
        <v>23</v>
      </c>
      <c r="T67" s="65">
        <v>800</v>
      </c>
      <c r="U67" s="38" t="s">
        <v>1</v>
      </c>
      <c r="V67" s="39"/>
      <c r="W67" s="66">
        <f>W68</f>
        <v>76500</v>
      </c>
      <c r="X67" s="66">
        <f t="shared" ref="X67:Z67" si="41">X68</f>
        <v>0</v>
      </c>
      <c r="Y67" s="66">
        <f t="shared" si="41"/>
        <v>0</v>
      </c>
      <c r="Z67" s="66">
        <f t="shared" si="41"/>
        <v>0</v>
      </c>
      <c r="AA67" s="7" t="s">
        <v>3</v>
      </c>
      <c r="AB67" s="82"/>
      <c r="AC67" s="83"/>
      <c r="AD67" s="83"/>
      <c r="AE67" s="3"/>
      <c r="AF67" s="1"/>
    </row>
    <row r="68" spans="1:32" ht="29.25" customHeight="1" thickBot="1">
      <c r="A68" s="10"/>
      <c r="B68" s="84">
        <v>850</v>
      </c>
      <c r="C68" s="85"/>
      <c r="D68" s="85"/>
      <c r="E68" s="85"/>
      <c r="F68" s="85"/>
      <c r="G68" s="85"/>
      <c r="H68" s="85"/>
      <c r="I68" s="85"/>
      <c r="J68" s="85"/>
      <c r="K68" s="85"/>
      <c r="L68" s="86"/>
      <c r="M68" s="9">
        <v>801</v>
      </c>
      <c r="N68" s="8"/>
      <c r="O68" s="47" t="s">
        <v>24</v>
      </c>
      <c r="P68" s="48">
        <v>8</v>
      </c>
      <c r="Q68" s="49">
        <v>1</v>
      </c>
      <c r="R68" s="35">
        <v>801</v>
      </c>
      <c r="S68" s="50" t="s">
        <v>23</v>
      </c>
      <c r="T68" s="51">
        <v>850</v>
      </c>
      <c r="U68" s="67" t="s">
        <v>1</v>
      </c>
      <c r="V68" s="68"/>
      <c r="W68" s="52">
        <v>76500</v>
      </c>
      <c r="X68" s="53"/>
      <c r="Y68" s="54">
        <v>0</v>
      </c>
      <c r="Z68" s="52">
        <v>0</v>
      </c>
      <c r="AA68" s="7" t="s">
        <v>3</v>
      </c>
      <c r="AB68" s="82"/>
      <c r="AC68" s="83"/>
      <c r="AD68" s="83"/>
      <c r="AE68" s="3"/>
      <c r="AF68" s="1"/>
    </row>
    <row r="69" spans="1:32" ht="25.5" customHeight="1">
      <c r="A69" s="10"/>
      <c r="B69" s="95" t="s">
        <v>21</v>
      </c>
      <c r="C69" s="96"/>
      <c r="D69" s="96"/>
      <c r="E69" s="96"/>
      <c r="F69" s="96"/>
      <c r="G69" s="96"/>
      <c r="H69" s="96"/>
      <c r="I69" s="96"/>
      <c r="J69" s="96"/>
      <c r="K69" s="96"/>
      <c r="L69" s="97"/>
      <c r="M69" s="9">
        <v>1001</v>
      </c>
      <c r="N69" s="8"/>
      <c r="O69" s="55" t="s">
        <v>21</v>
      </c>
      <c r="P69" s="56">
        <v>10</v>
      </c>
      <c r="Q69" s="57">
        <v>0</v>
      </c>
      <c r="R69" s="35">
        <v>1001</v>
      </c>
      <c r="S69" s="58" t="s">
        <v>5</v>
      </c>
      <c r="T69" s="59" t="s">
        <v>5</v>
      </c>
      <c r="U69" s="38">
        <v>0</v>
      </c>
      <c r="V69" s="39"/>
      <c r="W69" s="60">
        <f>W70</f>
        <v>340536</v>
      </c>
      <c r="X69" s="60">
        <f t="shared" ref="X69:Z69" si="42">X70</f>
        <v>0</v>
      </c>
      <c r="Y69" s="60">
        <f t="shared" si="42"/>
        <v>340536</v>
      </c>
      <c r="Z69" s="60">
        <f t="shared" si="42"/>
        <v>340536</v>
      </c>
      <c r="AA69" s="7" t="s">
        <v>3</v>
      </c>
      <c r="AB69" s="90"/>
      <c r="AC69" s="91"/>
      <c r="AD69" s="91"/>
      <c r="AE69" s="3"/>
      <c r="AF69" s="1"/>
    </row>
    <row r="70" spans="1:32" ht="27" customHeight="1">
      <c r="A70" s="10"/>
      <c r="B70" s="95" t="s">
        <v>20</v>
      </c>
      <c r="C70" s="96"/>
      <c r="D70" s="96"/>
      <c r="E70" s="96"/>
      <c r="F70" s="96"/>
      <c r="G70" s="96"/>
      <c r="H70" s="96"/>
      <c r="I70" s="96"/>
      <c r="J70" s="96"/>
      <c r="K70" s="96"/>
      <c r="L70" s="97"/>
      <c r="M70" s="9">
        <v>1001</v>
      </c>
      <c r="N70" s="8"/>
      <c r="O70" s="32" t="s">
        <v>20</v>
      </c>
      <c r="P70" s="33">
        <v>10</v>
      </c>
      <c r="Q70" s="34">
        <v>1</v>
      </c>
      <c r="R70" s="35">
        <v>1001</v>
      </c>
      <c r="S70" s="36" t="s">
        <v>5</v>
      </c>
      <c r="T70" s="37" t="s">
        <v>5</v>
      </c>
      <c r="U70" s="38">
        <v>0</v>
      </c>
      <c r="V70" s="39"/>
      <c r="W70" s="40">
        <f>W71</f>
        <v>340536</v>
      </c>
      <c r="X70" s="40">
        <f t="shared" ref="X70:Z70" si="43">X71</f>
        <v>0</v>
      </c>
      <c r="Y70" s="40">
        <f t="shared" si="43"/>
        <v>340536</v>
      </c>
      <c r="Z70" s="40">
        <f t="shared" si="43"/>
        <v>340536</v>
      </c>
      <c r="AA70" s="7" t="s">
        <v>3</v>
      </c>
      <c r="AB70" s="90"/>
      <c r="AC70" s="91"/>
      <c r="AD70" s="91"/>
      <c r="AE70" s="3"/>
      <c r="AF70" s="1"/>
    </row>
    <row r="71" spans="1:32" ht="22.5" customHeight="1">
      <c r="A71" s="10"/>
      <c r="B71" s="17"/>
      <c r="C71" s="16"/>
      <c r="D71" s="15"/>
      <c r="E71" s="87" t="s">
        <v>19</v>
      </c>
      <c r="F71" s="88"/>
      <c r="G71" s="88"/>
      <c r="H71" s="88"/>
      <c r="I71" s="88"/>
      <c r="J71" s="88"/>
      <c r="K71" s="88"/>
      <c r="L71" s="89"/>
      <c r="M71" s="9">
        <v>1001</v>
      </c>
      <c r="N71" s="8"/>
      <c r="O71" s="32" t="s">
        <v>18</v>
      </c>
      <c r="P71" s="33">
        <v>10</v>
      </c>
      <c r="Q71" s="34">
        <v>1</v>
      </c>
      <c r="R71" s="35">
        <v>1001</v>
      </c>
      <c r="S71" s="36" t="s">
        <v>17</v>
      </c>
      <c r="T71" s="37" t="s">
        <v>5</v>
      </c>
      <c r="U71" s="38" t="s">
        <v>1</v>
      </c>
      <c r="V71" s="39"/>
      <c r="W71" s="40">
        <f>W72</f>
        <v>340536</v>
      </c>
      <c r="X71" s="40">
        <f t="shared" ref="X71:Z71" si="44">X72</f>
        <v>0</v>
      </c>
      <c r="Y71" s="40">
        <f t="shared" si="44"/>
        <v>340536</v>
      </c>
      <c r="Z71" s="40">
        <f t="shared" si="44"/>
        <v>340536</v>
      </c>
      <c r="AA71" s="7" t="s">
        <v>3</v>
      </c>
      <c r="AB71" s="90"/>
      <c r="AC71" s="91"/>
      <c r="AD71" s="91"/>
      <c r="AE71" s="3"/>
      <c r="AF71" s="1"/>
    </row>
    <row r="72" spans="1:32" ht="29.25" customHeight="1">
      <c r="A72" s="10"/>
      <c r="B72" s="14"/>
      <c r="C72" s="13"/>
      <c r="D72" s="13"/>
      <c r="E72" s="18"/>
      <c r="F72" s="18"/>
      <c r="G72" s="18"/>
      <c r="H72" s="12"/>
      <c r="I72" s="92" t="s">
        <v>16</v>
      </c>
      <c r="J72" s="93"/>
      <c r="K72" s="93"/>
      <c r="L72" s="94"/>
      <c r="M72" s="9">
        <v>1001</v>
      </c>
      <c r="N72" s="8"/>
      <c r="O72" s="32" t="s">
        <v>15</v>
      </c>
      <c r="P72" s="33">
        <v>10</v>
      </c>
      <c r="Q72" s="34">
        <v>1</v>
      </c>
      <c r="R72" s="35">
        <v>1001</v>
      </c>
      <c r="S72" s="36" t="s">
        <v>12</v>
      </c>
      <c r="T72" s="37" t="s">
        <v>5</v>
      </c>
      <c r="U72" s="38" t="s">
        <v>1</v>
      </c>
      <c r="V72" s="39"/>
      <c r="W72" s="40">
        <f>W73</f>
        <v>340536</v>
      </c>
      <c r="X72" s="40">
        <f t="shared" ref="X72:Z72" si="45">X73</f>
        <v>0</v>
      </c>
      <c r="Y72" s="40">
        <f t="shared" si="45"/>
        <v>340536</v>
      </c>
      <c r="Z72" s="40">
        <f t="shared" si="45"/>
        <v>340536</v>
      </c>
      <c r="AA72" s="7" t="s">
        <v>3</v>
      </c>
      <c r="AB72" s="90"/>
      <c r="AC72" s="91"/>
      <c r="AD72" s="91"/>
      <c r="AE72" s="3"/>
      <c r="AF72" s="1"/>
    </row>
    <row r="73" spans="1:32" ht="20.25" customHeight="1" thickBot="1">
      <c r="A73" s="10"/>
      <c r="B73" s="84">
        <v>300</v>
      </c>
      <c r="C73" s="85"/>
      <c r="D73" s="85"/>
      <c r="E73" s="85"/>
      <c r="F73" s="85"/>
      <c r="G73" s="85"/>
      <c r="H73" s="85"/>
      <c r="I73" s="85"/>
      <c r="J73" s="85"/>
      <c r="K73" s="85"/>
      <c r="L73" s="86"/>
      <c r="M73" s="9">
        <v>1001</v>
      </c>
      <c r="N73" s="8"/>
      <c r="O73" s="41" t="s">
        <v>14</v>
      </c>
      <c r="P73" s="42">
        <v>10</v>
      </c>
      <c r="Q73" s="43">
        <v>1</v>
      </c>
      <c r="R73" s="35">
        <v>1001</v>
      </c>
      <c r="S73" s="44" t="s">
        <v>12</v>
      </c>
      <c r="T73" s="45">
        <v>300</v>
      </c>
      <c r="U73" s="38" t="s">
        <v>1</v>
      </c>
      <c r="V73" s="39"/>
      <c r="W73" s="46">
        <f>W74</f>
        <v>340536</v>
      </c>
      <c r="X73" s="46">
        <f t="shared" ref="X73:Z73" si="46">X74</f>
        <v>0</v>
      </c>
      <c r="Y73" s="46">
        <f t="shared" si="46"/>
        <v>340536</v>
      </c>
      <c r="Z73" s="46">
        <f t="shared" si="46"/>
        <v>340536</v>
      </c>
      <c r="AA73" s="7" t="s">
        <v>3</v>
      </c>
      <c r="AB73" s="82"/>
      <c r="AC73" s="83"/>
      <c r="AD73" s="83"/>
      <c r="AE73" s="3"/>
      <c r="AF73" s="1"/>
    </row>
    <row r="74" spans="1:32" ht="29.25" customHeight="1" thickBot="1">
      <c r="A74" s="10"/>
      <c r="B74" s="84">
        <v>310</v>
      </c>
      <c r="C74" s="85"/>
      <c r="D74" s="85"/>
      <c r="E74" s="85"/>
      <c r="F74" s="85"/>
      <c r="G74" s="85"/>
      <c r="H74" s="85"/>
      <c r="I74" s="85"/>
      <c r="J74" s="85"/>
      <c r="K74" s="85"/>
      <c r="L74" s="86"/>
      <c r="M74" s="9">
        <v>1001</v>
      </c>
      <c r="N74" s="8"/>
      <c r="O74" s="47" t="s">
        <v>13</v>
      </c>
      <c r="P74" s="48">
        <v>10</v>
      </c>
      <c r="Q74" s="49">
        <v>1</v>
      </c>
      <c r="R74" s="35">
        <v>1001</v>
      </c>
      <c r="S74" s="50" t="s">
        <v>12</v>
      </c>
      <c r="T74" s="51">
        <v>310</v>
      </c>
      <c r="U74" s="67" t="s">
        <v>1</v>
      </c>
      <c r="V74" s="68"/>
      <c r="W74" s="52">
        <v>340536</v>
      </c>
      <c r="X74" s="53"/>
      <c r="Y74" s="54">
        <v>340536</v>
      </c>
      <c r="Z74" s="52">
        <v>340536</v>
      </c>
      <c r="AA74" s="7" t="s">
        <v>3</v>
      </c>
      <c r="AB74" s="82"/>
      <c r="AC74" s="83"/>
      <c r="AD74" s="83"/>
      <c r="AE74" s="3"/>
      <c r="AF74" s="1"/>
    </row>
    <row r="75" spans="1:32" ht="21.75" customHeight="1" thickBot="1">
      <c r="A75" s="10"/>
      <c r="B75" s="95" t="s">
        <v>4</v>
      </c>
      <c r="C75" s="96"/>
      <c r="D75" s="96"/>
      <c r="E75" s="96"/>
      <c r="F75" s="96"/>
      <c r="G75" s="96"/>
      <c r="H75" s="96"/>
      <c r="I75" s="96"/>
      <c r="J75" s="96"/>
      <c r="K75" s="96"/>
      <c r="L75" s="97"/>
      <c r="M75" s="9">
        <v>9999</v>
      </c>
      <c r="N75" s="8"/>
      <c r="O75" s="55" t="s">
        <v>4</v>
      </c>
      <c r="P75" s="56">
        <v>99</v>
      </c>
      <c r="Q75" s="57">
        <v>0</v>
      </c>
      <c r="R75" s="35">
        <v>9999</v>
      </c>
      <c r="S75" s="58" t="s">
        <v>5</v>
      </c>
      <c r="T75" s="59" t="s">
        <v>5</v>
      </c>
      <c r="U75" s="38">
        <v>0</v>
      </c>
      <c r="V75" s="39"/>
      <c r="W75" s="60">
        <v>0</v>
      </c>
      <c r="X75" s="69"/>
      <c r="Y75" s="70">
        <f>Y76</f>
        <v>82800</v>
      </c>
      <c r="Z75" s="40">
        <f t="shared" ref="Y75:Z79" si="47">Z76</f>
        <v>135200</v>
      </c>
      <c r="AA75" s="7" t="s">
        <v>3</v>
      </c>
      <c r="AB75" s="90"/>
      <c r="AC75" s="91"/>
      <c r="AD75" s="91"/>
      <c r="AE75" s="3"/>
      <c r="AF75" s="1"/>
    </row>
    <row r="76" spans="1:32" ht="22.5" customHeight="1" thickBot="1">
      <c r="A76" s="10"/>
      <c r="B76" s="95" t="s">
        <v>4</v>
      </c>
      <c r="C76" s="96"/>
      <c r="D76" s="96"/>
      <c r="E76" s="96"/>
      <c r="F76" s="96"/>
      <c r="G76" s="96"/>
      <c r="H76" s="96"/>
      <c r="I76" s="96"/>
      <c r="J76" s="96"/>
      <c r="K76" s="96"/>
      <c r="L76" s="97"/>
      <c r="M76" s="9">
        <v>9999</v>
      </c>
      <c r="N76" s="8"/>
      <c r="O76" s="32" t="s">
        <v>4</v>
      </c>
      <c r="P76" s="33">
        <v>99</v>
      </c>
      <c r="Q76" s="34">
        <v>99</v>
      </c>
      <c r="R76" s="35">
        <v>9999</v>
      </c>
      <c r="S76" s="36" t="s">
        <v>5</v>
      </c>
      <c r="T76" s="37" t="s">
        <v>5</v>
      </c>
      <c r="U76" s="38">
        <v>0</v>
      </c>
      <c r="V76" s="39"/>
      <c r="W76" s="40">
        <v>0</v>
      </c>
      <c r="X76" s="69"/>
      <c r="Y76" s="71">
        <f t="shared" si="47"/>
        <v>82800</v>
      </c>
      <c r="Z76" s="40">
        <f t="shared" si="47"/>
        <v>135200</v>
      </c>
      <c r="AA76" s="7" t="s">
        <v>3</v>
      </c>
      <c r="AB76" s="90"/>
      <c r="AC76" s="91"/>
      <c r="AD76" s="91"/>
      <c r="AE76" s="3"/>
      <c r="AF76" s="1"/>
    </row>
    <row r="77" spans="1:32" ht="33" customHeight="1" thickBot="1">
      <c r="A77" s="10"/>
      <c r="B77" s="17"/>
      <c r="C77" s="16"/>
      <c r="D77" s="15"/>
      <c r="E77" s="87" t="s">
        <v>9</v>
      </c>
      <c r="F77" s="88"/>
      <c r="G77" s="88"/>
      <c r="H77" s="88"/>
      <c r="I77" s="88"/>
      <c r="J77" s="88"/>
      <c r="K77" s="88"/>
      <c r="L77" s="89"/>
      <c r="M77" s="9">
        <v>9999</v>
      </c>
      <c r="N77" s="8"/>
      <c r="O77" s="32" t="s">
        <v>8</v>
      </c>
      <c r="P77" s="33">
        <v>99</v>
      </c>
      <c r="Q77" s="34">
        <v>99</v>
      </c>
      <c r="R77" s="35">
        <v>9999</v>
      </c>
      <c r="S77" s="36" t="s">
        <v>7</v>
      </c>
      <c r="T77" s="37" t="s">
        <v>5</v>
      </c>
      <c r="U77" s="38" t="s">
        <v>1</v>
      </c>
      <c r="V77" s="39"/>
      <c r="W77" s="40">
        <v>0</v>
      </c>
      <c r="X77" s="69"/>
      <c r="Y77" s="71">
        <f t="shared" si="47"/>
        <v>82800</v>
      </c>
      <c r="Z77" s="40">
        <f t="shared" si="47"/>
        <v>135200</v>
      </c>
      <c r="AA77" s="7" t="s">
        <v>3</v>
      </c>
      <c r="AB77" s="90"/>
      <c r="AC77" s="91"/>
      <c r="AD77" s="91"/>
      <c r="AE77" s="3"/>
      <c r="AF77" s="1"/>
    </row>
    <row r="78" spans="1:32" ht="24.75" customHeight="1" thickBot="1">
      <c r="A78" s="10"/>
      <c r="B78" s="14"/>
      <c r="C78" s="13"/>
      <c r="D78" s="13"/>
      <c r="E78" s="12"/>
      <c r="F78" s="87" t="s">
        <v>6</v>
      </c>
      <c r="G78" s="88"/>
      <c r="H78" s="88"/>
      <c r="I78" s="88"/>
      <c r="J78" s="88"/>
      <c r="K78" s="88"/>
      <c r="L78" s="89"/>
      <c r="M78" s="9">
        <v>9999</v>
      </c>
      <c r="N78" s="8"/>
      <c r="O78" s="32" t="s">
        <v>4</v>
      </c>
      <c r="P78" s="33">
        <v>99</v>
      </c>
      <c r="Q78" s="34">
        <v>99</v>
      </c>
      <c r="R78" s="35">
        <v>9999</v>
      </c>
      <c r="S78" s="36" t="s">
        <v>2</v>
      </c>
      <c r="T78" s="37" t="s">
        <v>5</v>
      </c>
      <c r="U78" s="38" t="s">
        <v>1</v>
      </c>
      <c r="V78" s="39"/>
      <c r="W78" s="40">
        <v>0</v>
      </c>
      <c r="X78" s="69"/>
      <c r="Y78" s="71">
        <f t="shared" si="47"/>
        <v>82800</v>
      </c>
      <c r="Z78" s="40">
        <f t="shared" si="47"/>
        <v>135200</v>
      </c>
      <c r="AA78" s="7" t="s">
        <v>3</v>
      </c>
      <c r="AB78" s="90"/>
      <c r="AC78" s="91"/>
      <c r="AD78" s="91"/>
      <c r="AE78" s="3"/>
      <c r="AF78" s="1"/>
    </row>
    <row r="79" spans="1:32" ht="22.5" customHeight="1" thickBot="1">
      <c r="A79" s="10"/>
      <c r="B79" s="84">
        <v>900</v>
      </c>
      <c r="C79" s="85"/>
      <c r="D79" s="85"/>
      <c r="E79" s="85"/>
      <c r="F79" s="85"/>
      <c r="G79" s="85"/>
      <c r="H79" s="85"/>
      <c r="I79" s="85"/>
      <c r="J79" s="85"/>
      <c r="K79" s="85"/>
      <c r="L79" s="86"/>
      <c r="M79" s="9">
        <v>9999</v>
      </c>
      <c r="N79" s="8"/>
      <c r="O79" s="41" t="s">
        <v>4</v>
      </c>
      <c r="P79" s="42">
        <v>99</v>
      </c>
      <c r="Q79" s="43">
        <v>99</v>
      </c>
      <c r="R79" s="35">
        <v>9999</v>
      </c>
      <c r="S79" s="44" t="s">
        <v>2</v>
      </c>
      <c r="T79" s="45">
        <v>900</v>
      </c>
      <c r="U79" s="38" t="s">
        <v>1</v>
      </c>
      <c r="V79" s="39"/>
      <c r="W79" s="46">
        <v>0</v>
      </c>
      <c r="X79" s="69"/>
      <c r="Y79" s="72">
        <f t="shared" si="47"/>
        <v>82800</v>
      </c>
      <c r="Z79" s="46">
        <f t="shared" si="47"/>
        <v>135200</v>
      </c>
      <c r="AA79" s="7" t="s">
        <v>3</v>
      </c>
      <c r="AB79" s="82"/>
      <c r="AC79" s="83"/>
      <c r="AD79" s="83"/>
      <c r="AE79" s="3"/>
      <c r="AF79" s="1"/>
    </row>
    <row r="80" spans="1:32" ht="24" customHeight="1" thickBot="1">
      <c r="A80" s="10"/>
      <c r="B80" s="79">
        <v>990</v>
      </c>
      <c r="C80" s="80"/>
      <c r="D80" s="80"/>
      <c r="E80" s="80"/>
      <c r="F80" s="80"/>
      <c r="G80" s="80"/>
      <c r="H80" s="80"/>
      <c r="I80" s="80"/>
      <c r="J80" s="80"/>
      <c r="K80" s="80"/>
      <c r="L80" s="81"/>
      <c r="M80" s="9">
        <v>9999</v>
      </c>
      <c r="N80" s="8"/>
      <c r="O80" s="41" t="s">
        <v>4</v>
      </c>
      <c r="P80" s="48">
        <v>99</v>
      </c>
      <c r="Q80" s="49">
        <v>99</v>
      </c>
      <c r="R80" s="35">
        <v>9999</v>
      </c>
      <c r="S80" s="44" t="s">
        <v>2</v>
      </c>
      <c r="T80" s="73">
        <v>990</v>
      </c>
      <c r="U80" s="67" t="s">
        <v>1</v>
      </c>
      <c r="V80" s="68"/>
      <c r="W80" s="52">
        <v>0</v>
      </c>
      <c r="X80" s="53"/>
      <c r="Y80" s="54">
        <v>82800</v>
      </c>
      <c r="Z80" s="52">
        <v>135200</v>
      </c>
      <c r="AA80" s="7" t="s">
        <v>3</v>
      </c>
      <c r="AB80" s="82"/>
      <c r="AC80" s="83"/>
      <c r="AD80" s="83"/>
      <c r="AE80" s="3"/>
      <c r="AF80" s="1"/>
    </row>
    <row r="81" spans="1:32" ht="24.75" customHeight="1">
      <c r="A81" s="3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2"/>
      <c r="N81" s="2"/>
      <c r="O81" s="74" t="s">
        <v>0</v>
      </c>
      <c r="P81" s="75"/>
      <c r="Q81" s="75"/>
      <c r="R81" s="75"/>
      <c r="S81" s="75"/>
      <c r="T81" s="75"/>
      <c r="U81" s="76"/>
      <c r="V81" s="77"/>
      <c r="W81" s="78">
        <v>9113724</v>
      </c>
      <c r="X81" s="78" t="e">
        <f>X8+X37+#REF!++X43+X49+X55+X69+#REF!</f>
        <v>#REF!</v>
      </c>
      <c r="Y81" s="78">
        <v>3495300</v>
      </c>
      <c r="Z81" s="78">
        <v>2905100</v>
      </c>
      <c r="AA81" s="4"/>
      <c r="AB81" s="4"/>
      <c r="AC81" s="3"/>
      <c r="AD81" s="1"/>
      <c r="AE81" s="1"/>
      <c r="AF81" s="1"/>
    </row>
    <row r="82" spans="1:3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1"/>
      <c r="Y82" s="1"/>
      <c r="Z82" s="1"/>
      <c r="AA82" s="1"/>
      <c r="AB82" s="1"/>
      <c r="AC82" s="1"/>
      <c r="AD82" s="1"/>
      <c r="AE82" s="1"/>
      <c r="AF82" s="1"/>
    </row>
  </sheetData>
  <mergeCells count="160">
    <mergeCell ref="W1:Z1"/>
    <mergeCell ref="O2:Z3"/>
    <mergeCell ref="S4:S5"/>
    <mergeCell ref="T4:T5"/>
    <mergeCell ref="V4:V5"/>
    <mergeCell ref="R4:R5"/>
    <mergeCell ref="W4:W5"/>
    <mergeCell ref="Y4:Y5"/>
    <mergeCell ref="O4:O5"/>
    <mergeCell ref="P4:P5"/>
    <mergeCell ref="Q4:Q5"/>
    <mergeCell ref="Z4:Z5"/>
    <mergeCell ref="B7:L7"/>
    <mergeCell ref="AB7:AD7"/>
    <mergeCell ref="B8:L8"/>
    <mergeCell ref="AB8:AD8"/>
    <mergeCell ref="B37:L37"/>
    <mergeCell ref="AB37:AD37"/>
    <mergeCell ref="I11:L11"/>
    <mergeCell ref="AB11:AD11"/>
    <mergeCell ref="I14:L14"/>
    <mergeCell ref="AB14:AD14"/>
    <mergeCell ref="I19:L19"/>
    <mergeCell ref="AB19:AD19"/>
    <mergeCell ref="I26:L26"/>
    <mergeCell ref="AB26:AD26"/>
    <mergeCell ref="I29:L29"/>
    <mergeCell ref="AB29:AD29"/>
    <mergeCell ref="I34:L34"/>
    <mergeCell ref="AB34:AD34"/>
    <mergeCell ref="B12:L12"/>
    <mergeCell ref="AB12:AD12"/>
    <mergeCell ref="B15:L15"/>
    <mergeCell ref="AB15:AD15"/>
    <mergeCell ref="B20:L20"/>
    <mergeCell ref="B9:L9"/>
    <mergeCell ref="AB9:AD9"/>
    <mergeCell ref="B17:L17"/>
    <mergeCell ref="AB17:AD17"/>
    <mergeCell ref="B32:L32"/>
    <mergeCell ref="AB32:AD32"/>
    <mergeCell ref="B38:L38"/>
    <mergeCell ref="AB38:AD38"/>
    <mergeCell ref="B50:L50"/>
    <mergeCell ref="AB50:AD50"/>
    <mergeCell ref="B43:L43"/>
    <mergeCell ref="AB43:AD43"/>
    <mergeCell ref="B49:L49"/>
    <mergeCell ref="AB49:AD49"/>
    <mergeCell ref="B44:L44"/>
    <mergeCell ref="AB44:AD44"/>
    <mergeCell ref="E10:L10"/>
    <mergeCell ref="AB10:AD10"/>
    <mergeCell ref="E18:L18"/>
    <mergeCell ref="AB18:AD18"/>
    <mergeCell ref="E33:L33"/>
    <mergeCell ref="AB33:AD33"/>
    <mergeCell ref="AB27:AD27"/>
    <mergeCell ref="B30:L30"/>
    <mergeCell ref="AB30:AD30"/>
    <mergeCell ref="B35:L35"/>
    <mergeCell ref="AB35:AD35"/>
    <mergeCell ref="B31:L31"/>
    <mergeCell ref="B22:L22"/>
    <mergeCell ref="AB22:AD22"/>
    <mergeCell ref="B28:L28"/>
    <mergeCell ref="AB28:AD28"/>
    <mergeCell ref="B24:L24"/>
    <mergeCell ref="AB24:AD24"/>
    <mergeCell ref="B27:L27"/>
    <mergeCell ref="B55:L55"/>
    <mergeCell ref="AB55:AD55"/>
    <mergeCell ref="B56:L56"/>
    <mergeCell ref="AB56:AD56"/>
    <mergeCell ref="E39:L39"/>
    <mergeCell ref="AB39:AD39"/>
    <mergeCell ref="E45:L45"/>
    <mergeCell ref="AB45:AD45"/>
    <mergeCell ref="AB31:AD31"/>
    <mergeCell ref="B36:L36"/>
    <mergeCell ref="I72:L72"/>
    <mergeCell ref="AB72:AD72"/>
    <mergeCell ref="E77:L77"/>
    <mergeCell ref="AB77:AD77"/>
    <mergeCell ref="B76:L76"/>
    <mergeCell ref="AB76:AD76"/>
    <mergeCell ref="E71:L71"/>
    <mergeCell ref="AB71:AD71"/>
    <mergeCell ref="B69:L69"/>
    <mergeCell ref="AB69:AD69"/>
    <mergeCell ref="B70:L70"/>
    <mergeCell ref="AB70:AD70"/>
    <mergeCell ref="B75:L75"/>
    <mergeCell ref="AB75:AD75"/>
    <mergeCell ref="B53:L53"/>
    <mergeCell ref="AB53:AD53"/>
    <mergeCell ref="B54:L54"/>
    <mergeCell ref="AB54:AD54"/>
    <mergeCell ref="AB36:AD36"/>
    <mergeCell ref="B42:L42"/>
    <mergeCell ref="AB42:AD42"/>
    <mergeCell ref="I52:L52"/>
    <mergeCell ref="AB52:AD52"/>
    <mergeCell ref="B41:L41"/>
    <mergeCell ref="AB41:AD41"/>
    <mergeCell ref="I40:L40"/>
    <mergeCell ref="AB40:AD40"/>
    <mergeCell ref="E51:L51"/>
    <mergeCell ref="B48:L48"/>
    <mergeCell ref="AB48:AD48"/>
    <mergeCell ref="B47:L47"/>
    <mergeCell ref="AB47:AD47"/>
    <mergeCell ref="I46:L46"/>
    <mergeCell ref="AB46:AD46"/>
    <mergeCell ref="AB51:AD51"/>
    <mergeCell ref="B13:L13"/>
    <mergeCell ref="AB13:AD13"/>
    <mergeCell ref="B16:L16"/>
    <mergeCell ref="AB16:AD16"/>
    <mergeCell ref="B21:L21"/>
    <mergeCell ref="AB21:AD21"/>
    <mergeCell ref="B23:L23"/>
    <mergeCell ref="AB23:AD23"/>
    <mergeCell ref="B25:L25"/>
    <mergeCell ref="AB25:AD25"/>
    <mergeCell ref="AB20:AD20"/>
    <mergeCell ref="B68:L68"/>
    <mergeCell ref="AB68:AD68"/>
    <mergeCell ref="B60:L60"/>
    <mergeCell ref="AB60:AD60"/>
    <mergeCell ref="E57:L57"/>
    <mergeCell ref="AB57:AD57"/>
    <mergeCell ref="I58:L58"/>
    <mergeCell ref="AB58:AD58"/>
    <mergeCell ref="I62:L62"/>
    <mergeCell ref="AB62:AD62"/>
    <mergeCell ref="B67:L67"/>
    <mergeCell ref="AB67:AD67"/>
    <mergeCell ref="B64:L64"/>
    <mergeCell ref="AB64:AD64"/>
    <mergeCell ref="B66:L66"/>
    <mergeCell ref="AB66:AD66"/>
    <mergeCell ref="E61:L61"/>
    <mergeCell ref="AB61:AD61"/>
    <mergeCell ref="AB65:AD65"/>
    <mergeCell ref="B59:L59"/>
    <mergeCell ref="AB59:AD59"/>
    <mergeCell ref="B63:L63"/>
    <mergeCell ref="AB63:AD63"/>
    <mergeCell ref="B65:L65"/>
    <mergeCell ref="B80:L80"/>
    <mergeCell ref="AB80:AD80"/>
    <mergeCell ref="B74:L74"/>
    <mergeCell ref="AB74:AD74"/>
    <mergeCell ref="B73:L73"/>
    <mergeCell ref="AB73:AD73"/>
    <mergeCell ref="B79:L79"/>
    <mergeCell ref="AB79:AD79"/>
    <mergeCell ref="F78:L78"/>
    <mergeCell ref="AB78:AD78"/>
  </mergeCells>
  <pageMargins left="0.98425196850393704" right="0.39370078740157483" top="0.78740157480314965" bottom="0.78740157480314965" header="0.51181102362204722" footer="0.51181102362204722"/>
  <pageSetup paperSize="9" scale="52" fitToHeight="0" orientation="portrait" r:id="rId1"/>
  <headerFooter alignWithMargins="0">
    <oddFooter>&amp;CСтраница &amp;P из &amp;N</oddFooter>
  </headerFooter>
  <rowBreaks count="1" manualBreakCount="1">
    <brk id="36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таб.1'!Область_печати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Админ</cp:lastModifiedBy>
  <cp:lastPrinted>2023-12-25T08:12:55Z</cp:lastPrinted>
  <dcterms:created xsi:type="dcterms:W3CDTF">2022-11-17T09:51:38Z</dcterms:created>
  <dcterms:modified xsi:type="dcterms:W3CDTF">2023-12-25T08:13:05Z</dcterms:modified>
</cp:coreProperties>
</file>